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4545" yWindow="900" windowWidth="30750" windowHeight="18660" tabRatio="500" firstSheet="0" activeTab="2" autoFilterDateGrouping="1"/>
  </bookViews>
  <sheets>
    <sheet name="Instructions" sheetId="1" state="visible" r:id="rId1"/>
    <sheet name="Functionality Response" sheetId="2" state="visible" r:id="rId2"/>
    <sheet name="Response Summary" sheetId="3" state="visible" r:id="rId3"/>
    <sheet name="Hitcents Response Notes" sheetId="4" state="visible" r:id="rId4"/>
    <sheet name="Prototype Rollout" sheetId="5" state="visible" r:id="rId5"/>
  </sheets>
  <definedNames>
    <definedName name="_xlnm.Print_Area" localSheetId="0">'Instructions'!$A$1:$C$39</definedName>
    <definedName name="_xlnm.Print_Titles" localSheetId="1">'Functionality Response'!$1:$4</definedName>
    <definedName name="_xlnm.Print_Area" localSheetId="2">'Response Summary'!$A$1:$G$25</definedName>
    <definedName name="_xlnm.Print_Titles" localSheetId="3">'Hitcents Response Notes'!$1:$1</definedName>
    <definedName name="_xlnm.Print_Titles" localSheetId="4">'Prototype Rollout'!$1:$1</definedName>
  </definedNames>
  <calcPr calcId="191029" fullCalcOnLoad="1" forceFullCalc="1"/>
</workbook>
</file>

<file path=xl/styles.xml><?xml version="1.0" encoding="utf-8"?>
<styleSheet xmlns="http://schemas.openxmlformats.org/spreadsheetml/2006/main">
  <numFmts count="1">
    <numFmt numFmtId="164" formatCode="0.0%"/>
  </numFmts>
  <fonts count="21">
    <font>
      <name val="Calibri"/>
      <charset val="1"/>
      <family val="2"/>
      <color theme="1"/>
      <sz val="11"/>
    </font>
    <font>
      <name val="Arial"/>
      <family val="2"/>
      <b val="1"/>
      <color rgb="FFFFFFFF"/>
      <sz val="15"/>
    </font>
    <font>
      <name val="Arial"/>
      <family val="2"/>
      <i val="1"/>
      <color rgb="FFFFFFFF"/>
      <sz val="10"/>
    </font>
    <font>
      <name val="Arial"/>
      <family val="2"/>
      <b val="1"/>
      <color rgb="FF1F3864"/>
      <sz val="11"/>
    </font>
    <font>
      <name val="Arial"/>
      <family val="2"/>
      <color rgb="FF333333"/>
      <sz val="10"/>
    </font>
    <font>
      <name val="Arial"/>
      <family val="2"/>
      <b val="1"/>
      <color rgb="FF000000"/>
      <sz val="10"/>
    </font>
    <font>
      <name val="Arial"/>
      <family val="2"/>
      <i val="1"/>
      <color rgb="FF444444"/>
      <sz val="9"/>
    </font>
    <font>
      <name val="Arial"/>
      <family val="2"/>
      <b val="1"/>
      <color rgb="FF1F3864"/>
      <sz val="10"/>
    </font>
    <font>
      <name val="Arial"/>
      <family val="2"/>
      <b val="1"/>
      <color rgb="FF1B5E20"/>
      <sz val="10"/>
    </font>
    <font>
      <name val="Arial"/>
      <family val="2"/>
      <color rgb="FF000000"/>
      <sz val="10"/>
    </font>
    <font>
      <name val="Arial"/>
      <family val="2"/>
      <b val="1"/>
      <color rgb="FFFFFFFF"/>
      <sz val="14"/>
    </font>
    <font>
      <name val="Arial"/>
      <family val="2"/>
      <i val="1"/>
      <color rgb="FFFFFFFF"/>
      <sz val="9"/>
    </font>
    <font>
      <name val="Arial"/>
      <family val="2"/>
      <b val="1"/>
      <color rgb="FFFFFFFF"/>
      <sz val="10"/>
    </font>
    <font>
      <name val="Arial"/>
      <family val="2"/>
      <b val="1"/>
      <color rgb="FFFFFFFF"/>
      <sz val="11"/>
    </font>
    <font>
      <name val="Arial"/>
      <family val="2"/>
      <color rgb="FFAAAAAA"/>
      <sz val="9"/>
    </font>
    <font>
      <name val="Arial"/>
      <family val="2"/>
      <b val="1"/>
      <color rgb="FF1F3864"/>
      <sz val="9"/>
    </font>
    <font>
      <name val="Arial"/>
      <family val="2"/>
      <i val="1"/>
      <color rgb="FF666666"/>
      <sz val="9"/>
    </font>
    <font>
      <name val="Arial"/>
      <family val="2"/>
      <i val="1"/>
      <color rgb="FF555555"/>
      <sz val="9"/>
    </font>
    <font>
      <name val="Arial"/>
      <family val="2"/>
      <b val="1"/>
      <color rgb="FF1B5E20"/>
      <sz val="9"/>
    </font>
    <font>
      <name val="Calibri"/>
      <color rgb="00182026"/>
      <sz val="11"/>
    </font>
    <font>
      <name val="Calibri"/>
      <b val="1"/>
      <color rgb="00FFFFFF"/>
      <sz val="11"/>
    </font>
  </fonts>
  <fills count="16">
    <fill>
      <patternFill/>
    </fill>
    <fill>
      <patternFill patternType="gray125"/>
    </fill>
    <fill>
      <patternFill patternType="solid">
        <fgColor rgb="FF1F3864"/>
        <bgColor rgb="FF333333"/>
      </patternFill>
    </fill>
    <fill>
      <patternFill patternType="solid">
        <fgColor rgb="FF2E75B6"/>
        <bgColor rgb="FF0066CC"/>
      </patternFill>
    </fill>
    <fill>
      <patternFill patternType="solid">
        <fgColor rgb="FFD6E4F0"/>
        <bgColor rgb="FFC8E6C9"/>
      </patternFill>
    </fill>
    <fill>
      <patternFill patternType="solid">
        <fgColor rgb="FFC8E6C9"/>
        <bgColor rgb="FFD6E4F0"/>
      </patternFill>
    </fill>
    <fill>
      <patternFill patternType="solid">
        <fgColor rgb="FFFFF9C4"/>
        <bgColor rgb="FFFFFDE7"/>
      </patternFill>
    </fill>
    <fill>
      <patternFill patternType="solid">
        <fgColor rgb="FFFFE0B2"/>
        <bgColor rgb="FFFFCDD2"/>
      </patternFill>
    </fill>
    <fill>
      <patternFill patternType="solid">
        <fgColor rgb="FFFFCDD2"/>
        <bgColor rgb="FFFFE0B2"/>
      </patternFill>
    </fill>
    <fill>
      <patternFill patternType="solid">
        <fgColor rgb="FFE8F5E9"/>
        <bgColor rgb="FFF5F5F5"/>
      </patternFill>
    </fill>
    <fill>
      <patternFill patternType="solid">
        <fgColor rgb="FFFFFDE7"/>
        <bgColor rgb="FFFFFFFF"/>
      </patternFill>
    </fill>
    <fill>
      <patternFill patternType="solid">
        <fgColor rgb="FFF5F5F5"/>
        <bgColor rgb="FFE8F5E9"/>
      </patternFill>
    </fill>
    <fill>
      <patternFill patternType="solid">
        <fgColor rgb="FFFFFFFF"/>
        <bgColor rgb="FFFFFDE7"/>
      </patternFill>
    </fill>
    <fill>
      <patternFill patternType="solid">
        <fgColor theme="8" tint="0.5999938962981048"/>
        <bgColor rgb="FFFFFDE7"/>
      </patternFill>
    </fill>
    <fill>
      <patternFill patternType="solid">
        <fgColor rgb="00F3EFE6"/>
      </patternFill>
    </fill>
    <fill>
      <patternFill patternType="solid">
        <fgColor rgb="00182026"/>
      </patternFill>
    </fill>
  </fills>
  <borders count="12">
    <border>
      <left/>
      <right/>
      <top/>
      <bottom/>
      <diagonal/>
    </border>
    <border>
      <left style="thin">
        <color rgb="FFCCCCCC"/>
      </left>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medium">
        <color rgb="FF2E75B6"/>
      </left>
      <right/>
      <top style="medium">
        <color rgb="FF2E75B6"/>
      </top>
      <bottom style="medium">
        <color rgb="FF2E75B6"/>
      </bottom>
      <diagonal/>
    </border>
    <border>
      <left style="medium">
        <color rgb="FF1F3864"/>
      </left>
      <right/>
      <top style="medium">
        <color rgb="FF1F3864"/>
      </top>
      <bottom style="medium">
        <color rgb="FF1F3864"/>
      </bottom>
      <diagonal/>
    </border>
    <border>
      <left style="medium">
        <color rgb="FF2E75B6"/>
      </left>
      <right style="medium">
        <color rgb="FF2E75B6"/>
      </right>
      <top style="thin">
        <color rgb="FFCCCCCC"/>
      </top>
      <bottom style="thin">
        <color rgb="FFCCCCCC"/>
      </bottom>
      <diagonal/>
    </border>
    <border>
      <left/>
      <right/>
      <top style="thin">
        <color rgb="FFCCCCCC"/>
      </top>
      <bottom/>
      <diagonal/>
    </border>
    <border>
      <left/>
      <right/>
      <top style="thin">
        <color rgb="FFCCCCCC"/>
      </top>
      <bottom style="thin">
        <color rgb="FFCCCCCC"/>
      </bottom>
      <diagonal/>
    </border>
    <border>
      <left/>
      <right/>
      <top style="medium">
        <color rgb="FF1F3864"/>
      </top>
      <bottom/>
      <diagonal/>
    </border>
    <border>
      <left/>
      <right/>
      <top style="medium">
        <color rgb="FF1F3864"/>
      </top>
      <bottom style="medium">
        <color rgb="FF1F3864"/>
      </bottom>
      <diagonal/>
    </border>
    <border>
      <left/>
      <right/>
      <top style="medium">
        <color rgb="FF2E75B6"/>
      </top>
      <bottom/>
      <diagonal/>
    </border>
    <border>
      <left/>
      <right/>
      <top style="medium">
        <color rgb="FF2E75B6"/>
      </top>
      <bottom style="medium">
        <color rgb="FF2E75B6"/>
      </bottom>
      <diagonal/>
    </border>
  </borders>
  <cellStyleXfs count="1">
    <xf numFmtId="0" fontId="0" fillId="0" borderId="0"/>
  </cellStyleXfs>
  <cellXfs count="88">
    <xf numFmtId="0" fontId="0" fillId="0" borderId="0" pivotButton="0" quotePrefix="0" xfId="0"/>
    <xf numFmtId="0" fontId="5" fillId="5" borderId="2" applyAlignment="1" pivotButton="0" quotePrefix="0" xfId="0">
      <alignment horizontal="left" vertical="center"/>
    </xf>
    <xf numFmtId="0" fontId="6" fillId="0" borderId="2" applyAlignment="1" pivotButton="0" quotePrefix="0" xfId="0">
      <alignment horizontal="left" vertical="center" wrapText="1"/>
    </xf>
    <xf numFmtId="0" fontId="5" fillId="6" borderId="2" applyAlignment="1" pivotButton="0" quotePrefix="0" xfId="0">
      <alignment horizontal="left" vertical="center"/>
    </xf>
    <xf numFmtId="0" fontId="5" fillId="7" borderId="2" applyAlignment="1" pivotButton="0" quotePrefix="0" xfId="0">
      <alignment horizontal="left" vertical="center"/>
    </xf>
    <xf numFmtId="0" fontId="5" fillId="8" borderId="2" applyAlignment="1" pivotButton="0" quotePrefix="0" xfId="0">
      <alignment horizontal="left" vertical="center"/>
    </xf>
    <xf numFmtId="0" fontId="7" fillId="4" borderId="2" applyAlignment="1" pivotButton="0" quotePrefix="0" xfId="0">
      <alignment horizontal="left" vertical="center"/>
    </xf>
    <xf numFmtId="0" fontId="8" fillId="9" borderId="2" applyAlignment="1" pivotButton="0" quotePrefix="0" xfId="0">
      <alignment horizontal="left" vertical="center"/>
    </xf>
    <xf numFmtId="0" fontId="7" fillId="0" borderId="0" applyAlignment="1" pivotButton="0" quotePrefix="0" xfId="0">
      <alignment horizontal="right" vertical="center"/>
    </xf>
    <xf numFmtId="0" fontId="9" fillId="10" borderId="2" applyAlignment="1" pivotButton="0" quotePrefix="0" xfId="0">
      <alignment horizontal="left" vertical="center"/>
    </xf>
    <xf numFmtId="0" fontId="12" fillId="2" borderId="2" applyAlignment="1" pivotButton="0" quotePrefix="0" xfId="0">
      <alignment horizontal="center" vertical="center" wrapText="1"/>
    </xf>
    <xf numFmtId="0" fontId="14" fillId="12" borderId="2" applyAlignment="1" pivotButton="0" quotePrefix="0" xfId="0">
      <alignment horizontal="center" vertical="center"/>
    </xf>
    <xf numFmtId="0" fontId="9" fillId="12" borderId="2" applyAlignment="1" pivotButton="0" quotePrefix="0" xfId="0">
      <alignment horizontal="left" vertical="center" wrapText="1"/>
    </xf>
    <xf numFmtId="0" fontId="15" fillId="4" borderId="2" applyAlignment="1" pivotButton="0" quotePrefix="0" xfId="0">
      <alignment horizontal="center" vertical="center" wrapText="1"/>
    </xf>
    <xf numFmtId="0" fontId="5" fillId="10" borderId="5" applyAlignment="1" pivotButton="0" quotePrefix="0" xfId="0">
      <alignment horizontal="center" vertical="center" wrapText="1"/>
    </xf>
    <xf numFmtId="0" fontId="16" fillId="10" borderId="2" applyAlignment="1" pivotButton="0" quotePrefix="0" xfId="0">
      <alignment horizontal="center" vertical="center"/>
    </xf>
    <xf numFmtId="0" fontId="17" fillId="12" borderId="2" applyAlignment="1" pivotButton="0" quotePrefix="0" xfId="0">
      <alignment horizontal="left" vertical="center" wrapText="1"/>
    </xf>
    <xf numFmtId="0" fontId="14" fillId="11" borderId="2" applyAlignment="1" pivotButton="0" quotePrefix="0" xfId="0">
      <alignment horizontal="center" vertical="center"/>
    </xf>
    <xf numFmtId="0" fontId="9" fillId="11" borderId="2" applyAlignment="1" pivotButton="0" quotePrefix="0" xfId="0">
      <alignment horizontal="left" vertical="center" wrapText="1"/>
    </xf>
    <xf numFmtId="0" fontId="17" fillId="11" borderId="2" applyAlignment="1" pivotButton="0" quotePrefix="0" xfId="0">
      <alignment horizontal="left" vertical="center" wrapText="1"/>
    </xf>
    <xf numFmtId="0" fontId="18" fillId="9" borderId="2" applyAlignment="1" pivotButton="0" quotePrefix="0" xfId="0">
      <alignment horizontal="center" vertical="center" wrapText="1"/>
    </xf>
    <xf numFmtId="0" fontId="7" fillId="12" borderId="2" applyAlignment="1" pivotButton="0" quotePrefix="0" xfId="0">
      <alignment horizontal="left" vertical="center"/>
    </xf>
    <xf numFmtId="0" fontId="9" fillId="12" borderId="2" applyAlignment="1" pivotButton="0" quotePrefix="0" xfId="0">
      <alignment horizontal="center" vertical="center"/>
    </xf>
    <xf numFmtId="0" fontId="9" fillId="5" borderId="2" applyAlignment="1" pivotButton="0" quotePrefix="0" xfId="0">
      <alignment horizontal="center" vertical="center"/>
    </xf>
    <xf numFmtId="0" fontId="9" fillId="6" borderId="2" applyAlignment="1" pivotButton="0" quotePrefix="0" xfId="0">
      <alignment horizontal="center" vertical="center"/>
    </xf>
    <xf numFmtId="0" fontId="9" fillId="7" borderId="2" applyAlignment="1" pivotButton="0" quotePrefix="0" xfId="0">
      <alignment horizontal="center" vertical="center"/>
    </xf>
    <xf numFmtId="0" fontId="9" fillId="8" borderId="2" applyAlignment="1" pivotButton="0" quotePrefix="0" xfId="0">
      <alignment horizontal="center" vertical="center"/>
    </xf>
    <xf numFmtId="0" fontId="7" fillId="11" borderId="2" applyAlignment="1" pivotButton="0" quotePrefix="0" xfId="0">
      <alignment horizontal="left" vertical="center"/>
    </xf>
    <xf numFmtId="0" fontId="9" fillId="11" borderId="2" applyAlignment="1" pivotButton="0" quotePrefix="0" xfId="0">
      <alignment horizontal="center" vertical="center"/>
    </xf>
    <xf numFmtId="0" fontId="13" fillId="2" borderId="2" applyAlignment="1" pivotButton="0" quotePrefix="0" xfId="0">
      <alignment horizontal="left" vertical="center"/>
    </xf>
    <xf numFmtId="0" fontId="13" fillId="2" borderId="2" applyAlignment="1" pivotButton="0" quotePrefix="0" xfId="0">
      <alignment horizontal="center" vertical="center"/>
    </xf>
    <xf numFmtId="164" fontId="3" fillId="4" borderId="2" applyAlignment="1" pivotButton="0" quotePrefix="0" xfId="0">
      <alignment horizontal="center" vertical="center"/>
    </xf>
    <xf numFmtId="0" fontId="0" fillId="4" borderId="2" pivotButton="0" quotePrefix="0" xfId="0"/>
    <xf numFmtId="0" fontId="4" fillId="0" borderId="0" applyAlignment="1" pivotButton="0" quotePrefix="0" xfId="0">
      <alignment horizontal="left" vertical="center"/>
    </xf>
    <xf numFmtId="0" fontId="5" fillId="13" borderId="2" applyAlignment="1" pivotButton="0" quotePrefix="0" xfId="0">
      <alignment horizontal="left" vertical="center"/>
    </xf>
    <xf numFmtId="0" fontId="13" fillId="3" borderId="4" applyAlignment="1" pivotButton="0" quotePrefix="0" xfId="0">
      <alignment horizontal="left" vertical="center"/>
    </xf>
    <xf numFmtId="0" fontId="10" fillId="2" borderId="0" applyAlignment="1" pivotButton="0" quotePrefix="0" xfId="0">
      <alignment horizontal="left" vertical="center"/>
    </xf>
    <xf numFmtId="0" fontId="11" fillId="3" borderId="0" applyAlignment="1" pivotButton="0" quotePrefix="0" xfId="0">
      <alignment horizontal="center" vertical="center"/>
    </xf>
    <xf numFmtId="0" fontId="7" fillId="11" borderId="0" applyAlignment="1" pivotButton="0" quotePrefix="0" xfId="0">
      <alignment horizontal="right" vertical="center"/>
    </xf>
    <xf numFmtId="0" fontId="7" fillId="10" borderId="3" applyAlignment="1" pivotButton="0" quotePrefix="0" xfId="0">
      <alignment horizontal="left" vertical="center"/>
    </xf>
    <xf numFmtId="0" fontId="3" fillId="4" borderId="1" applyAlignment="1" pivotButton="0" quotePrefix="0" xfId="0">
      <alignment horizontal="left" vertical="center"/>
    </xf>
    <xf numFmtId="0" fontId="1" fillId="2" borderId="0" applyAlignment="1" pivotButton="0" quotePrefix="0" xfId="0">
      <alignment horizontal="left" vertical="center"/>
    </xf>
    <xf numFmtId="0" fontId="2" fillId="3" borderId="0" applyAlignment="1" pivotButton="0" quotePrefix="0" xfId="0">
      <alignment horizontal="left" vertical="center"/>
    </xf>
    <xf numFmtId="0" fontId="7" fillId="4" borderId="1" applyAlignment="1" pivotButton="0" quotePrefix="0" xfId="0">
      <alignment horizontal="left" vertical="center"/>
    </xf>
    <xf numFmtId="0" fontId="9" fillId="13" borderId="2" applyAlignment="1" pivotButton="0" quotePrefix="0" xfId="0">
      <alignment horizontal="center" vertical="center"/>
    </xf>
    <xf numFmtId="0" fontId="1" fillId="2" borderId="0" applyAlignment="1" pivotButton="0" quotePrefix="0" xfId="0">
      <alignment vertical="top" wrapText="1"/>
    </xf>
    <xf numFmtId="0" fontId="2" fillId="3" borderId="0" applyAlignment="1" pivotButton="0" quotePrefix="0" xfId="0">
      <alignment vertical="top" wrapText="1"/>
    </xf>
    <xf numFmtId="0" fontId="3" fillId="4" borderId="1" applyAlignment="1" pivotButton="0" quotePrefix="0" xfId="0">
      <alignment vertical="top" wrapText="1"/>
    </xf>
    <xf numFmtId="0" fontId="0" fillId="0" borderId="7" pivotButton="0" quotePrefix="0" xfId="0"/>
    <xf numFmtId="0" fontId="4" fillId="0" borderId="0" applyAlignment="1" pivotButton="0" quotePrefix="0" xfId="0">
      <alignment vertical="top" wrapText="1"/>
    </xf>
    <xf numFmtId="0" fontId="5" fillId="5" borderId="2" applyAlignment="1" pivotButton="0" quotePrefix="0" xfId="0">
      <alignment vertical="top" wrapText="1"/>
    </xf>
    <xf numFmtId="0" fontId="6" fillId="0" borderId="2" applyAlignment="1" pivotButton="0" quotePrefix="0" xfId="0">
      <alignment vertical="top" wrapText="1"/>
    </xf>
    <xf numFmtId="0" fontId="5" fillId="6" borderId="2" applyAlignment="1" pivotButton="0" quotePrefix="0" xfId="0">
      <alignment vertical="top" wrapText="1"/>
    </xf>
    <xf numFmtId="0" fontId="5" fillId="13" borderId="2" applyAlignment="1" pivotButton="0" quotePrefix="0" xfId="0">
      <alignment vertical="top" wrapText="1"/>
    </xf>
    <xf numFmtId="0" fontId="5" fillId="7" borderId="2" applyAlignment="1" pivotButton="0" quotePrefix="0" xfId="0">
      <alignment vertical="top" wrapText="1"/>
    </xf>
    <xf numFmtId="0" fontId="5" fillId="8" borderId="2" applyAlignment="1" pivotButton="0" quotePrefix="0" xfId="0">
      <alignment vertical="top" wrapText="1"/>
    </xf>
    <xf numFmtId="0" fontId="7" fillId="4" borderId="2" applyAlignment="1" pivotButton="0" quotePrefix="0" xfId="0">
      <alignment vertical="top" wrapText="1"/>
    </xf>
    <xf numFmtId="0" fontId="8" fillId="9" borderId="2" applyAlignment="1" pivotButton="0" quotePrefix="0" xfId="0">
      <alignment vertical="top" wrapText="1"/>
    </xf>
    <xf numFmtId="0" fontId="7" fillId="0" borderId="0" applyAlignment="1" pivotButton="0" quotePrefix="0" xfId="0">
      <alignment vertical="top" wrapText="1"/>
    </xf>
    <xf numFmtId="0" fontId="9" fillId="10" borderId="2" applyAlignment="1" pivotButton="0" quotePrefix="0" xfId="0">
      <alignment vertical="top" wrapText="1"/>
    </xf>
    <xf numFmtId="0" fontId="0" fillId="0" borderId="0" applyAlignment="1" pivotButton="0" quotePrefix="0" xfId="0">
      <alignment vertical="top" wrapText="1"/>
    </xf>
    <xf numFmtId="0" fontId="0" fillId="0" borderId="11" pivotButton="0" quotePrefix="0" xfId="0"/>
    <xf numFmtId="0" fontId="0" fillId="0" borderId="9" pivotButton="0" quotePrefix="0" xfId="0"/>
    <xf numFmtId="0" fontId="9" fillId="12" borderId="2" applyAlignment="1" pivotButton="0" quotePrefix="0" xfId="0">
      <alignment vertical="top" wrapText="1"/>
    </xf>
    <xf numFmtId="0" fontId="15" fillId="4" borderId="2" applyAlignment="1" pivotButton="0" quotePrefix="0" xfId="0">
      <alignment vertical="top" wrapText="1"/>
    </xf>
    <xf numFmtId="0" fontId="5" fillId="10" borderId="5" applyAlignment="1" pivotButton="0" quotePrefix="0" xfId="0">
      <alignment vertical="top" wrapText="1"/>
    </xf>
    <xf numFmtId="0" fontId="16" fillId="10" borderId="2" applyAlignment="1" pivotButton="0" quotePrefix="0" xfId="0">
      <alignment vertical="top" wrapText="1"/>
    </xf>
    <xf numFmtId="0" fontId="17" fillId="12" borderId="2" applyAlignment="1" pivotButton="0" quotePrefix="0" xfId="0">
      <alignment vertical="top" wrapText="1"/>
    </xf>
    <xf numFmtId="0" fontId="9" fillId="11" borderId="2" applyAlignment="1" pivotButton="0" quotePrefix="0" xfId="0">
      <alignment vertical="top" wrapText="1"/>
    </xf>
    <xf numFmtId="0" fontId="17" fillId="11" borderId="2" applyAlignment="1" pivotButton="0" quotePrefix="0" xfId="0">
      <alignment vertical="top" wrapText="1"/>
    </xf>
    <xf numFmtId="0" fontId="18" fillId="9" borderId="2" applyAlignment="1" pivotButton="0" quotePrefix="0" xfId="0">
      <alignment vertical="top" wrapText="1"/>
    </xf>
    <xf numFmtId="0" fontId="10" fillId="2" borderId="0" applyAlignment="1" pivotButton="0" quotePrefix="0" xfId="0">
      <alignment vertical="top" wrapText="1"/>
    </xf>
    <xf numFmtId="0" fontId="11" fillId="3" borderId="0" applyAlignment="1" pivotButton="0" quotePrefix="0" xfId="0">
      <alignment vertical="top" wrapText="1"/>
    </xf>
    <xf numFmtId="0" fontId="12" fillId="2" borderId="2" applyAlignment="1" pivotButton="0" quotePrefix="0" xfId="0">
      <alignment vertical="top" wrapText="1"/>
    </xf>
    <xf numFmtId="0" fontId="7" fillId="12" borderId="2" applyAlignment="1" pivotButton="0" quotePrefix="0" xfId="0">
      <alignment vertical="top" wrapText="1"/>
    </xf>
    <xf numFmtId="0" fontId="9" fillId="5" borderId="2" applyAlignment="1" pivotButton="0" quotePrefix="0" xfId="0">
      <alignment vertical="top" wrapText="1"/>
    </xf>
    <xf numFmtId="0" fontId="9" fillId="6" borderId="2" applyAlignment="1" pivotButton="0" quotePrefix="0" xfId="0">
      <alignment vertical="top" wrapText="1"/>
    </xf>
    <xf numFmtId="0" fontId="9" fillId="13" borderId="2" applyAlignment="1" pivotButton="0" quotePrefix="0" xfId="0">
      <alignment vertical="top" wrapText="1"/>
    </xf>
    <xf numFmtId="0" fontId="9" fillId="7" borderId="2" applyAlignment="1" pivotButton="0" quotePrefix="0" xfId="0">
      <alignment vertical="top" wrapText="1"/>
    </xf>
    <xf numFmtId="0" fontId="9" fillId="8" borderId="2" applyAlignment="1" pivotButton="0" quotePrefix="0" xfId="0">
      <alignment vertical="top" wrapText="1"/>
    </xf>
    <xf numFmtId="0" fontId="7" fillId="11" borderId="2" applyAlignment="1" pivotButton="0" quotePrefix="0" xfId="0">
      <alignment vertical="top" wrapText="1"/>
    </xf>
    <xf numFmtId="0" fontId="13" fillId="2" borderId="2" applyAlignment="1" pivotButton="0" quotePrefix="0" xfId="0">
      <alignment vertical="top" wrapText="1"/>
    </xf>
    <xf numFmtId="0" fontId="7" fillId="4" borderId="1" applyAlignment="1" pivotButton="0" quotePrefix="0" xfId="0">
      <alignment vertical="top" wrapText="1"/>
    </xf>
    <xf numFmtId="9" fontId="3" fillId="4" borderId="2" applyAlignment="1" pivotButton="0" quotePrefix="0" xfId="0">
      <alignment vertical="top" wrapText="1"/>
    </xf>
    <xf numFmtId="9" fontId="0" fillId="0" borderId="0" applyAlignment="1" pivotButton="0" quotePrefix="0" xfId="0">
      <alignment vertical="top" wrapText="1"/>
    </xf>
    <xf numFmtId="0" fontId="20" fillId="15" borderId="0" applyAlignment="1" pivotButton="0" quotePrefix="0" xfId="0">
      <alignment vertical="top" wrapText="1"/>
    </xf>
    <xf numFmtId="0" fontId="19" fillId="14" borderId="0" applyAlignment="1" pivotButton="0" quotePrefix="0" xfId="0">
      <alignment vertical="top" wrapText="1"/>
    </xf>
    <xf numFmtId="0" fontId="19" fillId="0" borderId="0" applyAlignment="1" pivotButton="0" quotePrefix="0" xfId="0">
      <alignment vertical="top" wrapText="1"/>
    </xf>
  </cellXfs>
  <cellStyles count="1">
    <cellStyle name="Normal" xfId="0" builtinId="0"/>
  </cellStyles>
  <dxfs count="4">
    <dxf>
      <font>
        <name val="Arial"/>
        <charset val="1"/>
        <b val="1"/>
        <color rgb="FFB71C1C"/>
      </font>
      <fill>
        <patternFill>
          <bgColor rgb="FFFFCDD2"/>
        </patternFill>
      </fill>
    </dxf>
    <dxf>
      <font>
        <name val="Arial"/>
        <charset val="1"/>
        <b val="1"/>
        <color rgb="FFE65100"/>
      </font>
      <fill>
        <patternFill>
          <bgColor rgb="FFFFE0B2"/>
        </patternFill>
      </fill>
    </dxf>
    <dxf>
      <font>
        <name val="Arial"/>
        <charset val="1"/>
        <b val="1"/>
        <color rgb="FF7B5800"/>
      </font>
      <fill>
        <patternFill>
          <bgColor rgb="FFFFF9C4"/>
        </patternFill>
      </fill>
    </dxf>
    <dxf>
      <font>
        <name val="Arial"/>
        <charset val="1"/>
        <b val="1"/>
        <color rgb="FF1B5E20"/>
      </font>
      <fill>
        <patternFill>
          <bgColor rgb="FFC8E6C9"/>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1B5E20"/>
      <rgbColor rgb="FF000080"/>
      <rgbColor rgb="FF7B5800"/>
      <rgbColor rgb="FF800080"/>
      <rgbColor rgb="FF008080"/>
      <rgbColor rgb="FFCCCCCC"/>
      <rgbColor rgb="FF808080"/>
      <rgbColor rgb="FF9999FF"/>
      <rgbColor rgb="FF993366"/>
      <rgbColor rgb="FFFFF9C4"/>
      <rgbColor rgb="FFE8F5E9"/>
      <rgbColor rgb="FF660066"/>
      <rgbColor rgb="FFFF8080"/>
      <rgbColor rgb="FF0066CC"/>
      <rgbColor rgb="FFD6E4F0"/>
      <rgbColor rgb="FF000080"/>
      <rgbColor rgb="FFFF00FF"/>
      <rgbColor rgb="FFFFFF00"/>
      <rgbColor rgb="FF00FFFF"/>
      <rgbColor rgb="FF800080"/>
      <rgbColor rgb="FF800000"/>
      <rgbColor rgb="FF008080"/>
      <rgbColor rgb="FF0000FF"/>
      <rgbColor rgb="FF00CCFF"/>
      <rgbColor rgb="FFF5F5F5"/>
      <rgbColor rgb="FFC8E6C9"/>
      <rgbColor rgb="FFFFFDE7"/>
      <rgbColor rgb="FF99CCFF"/>
      <rgbColor rgb="FFFFCDD2"/>
      <rgbColor rgb="FFCC99FF"/>
      <rgbColor rgb="FFFFE0B2"/>
      <rgbColor rgb="FF2E75B6"/>
      <rgbColor rgb="FF33CCCC"/>
      <rgbColor rgb="FF99CC00"/>
      <rgbColor rgb="FFFFCC00"/>
      <rgbColor rgb="FFFF9900"/>
      <rgbColor rgb="FFE65100"/>
      <rgbColor rgb="FF666666"/>
      <rgbColor rgb="FFAAAAAA"/>
      <rgbColor rgb="FF1F3864"/>
      <rgbColor rgb="FF339966"/>
      <rgbColor rgb="FF003300"/>
      <rgbColor rgb="FF444444"/>
      <rgbColor rgb="FFB71C1C"/>
      <rgbColor rgb="FF993366"/>
      <rgbColor rgb="FF555555"/>
      <rgbColor rgb="FF333333"/>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C39"/>
  <sheetViews>
    <sheetView showGridLines="0" zoomScaleNormal="100" workbookViewId="0">
      <selection activeCell="B20" sqref="B20"/>
    </sheetView>
  </sheetViews>
  <sheetFormatPr baseColWidth="8" defaultColWidth="8.7109375" defaultRowHeight="15"/>
  <cols>
    <col width="3" customWidth="1" min="1" max="1"/>
    <col width="24" customWidth="1" min="2" max="2"/>
    <col width="68" customWidth="1" min="3" max="3"/>
  </cols>
  <sheetData>
    <row r="1" ht="36" customHeight="1">
      <c r="A1" s="45" t="inlineStr">
        <is>
          <t>EDMS – Attachment A: Functionality Requirements Response Workbook</t>
        </is>
      </c>
    </row>
    <row r="2" ht="19.5" customHeight="1">
      <c r="A2" s="46" t="inlineStr">
        <is>
          <t>Issued by: Houchens Food Group (HFG)  |  Confidential – Do Not Distribute</t>
        </is>
      </c>
    </row>
    <row r="3"/>
    <row r="4" ht="19.5" customHeight="1">
      <c r="B4" s="47" t="inlineStr">
        <is>
          <t>PURPOSE</t>
        </is>
      </c>
      <c r="C4" s="48" t="n"/>
    </row>
    <row r="5" ht="32" customHeight="1">
      <c r="B5" s="49" t="inlineStr">
        <is>
          <t>This workbook must be completed and returned as part of your RFP response. It requires a structured, line-by-line response to every platform capability identified by HFG.</t>
        </is>
      </c>
    </row>
    <row r="6" ht="32" customHeight="1">
      <c r="B6" s="49" t="inlineStr">
        <is>
          <t>Incomplete responses will be treated as 'Not Available.' Do not leave any capability blank.</t>
        </is>
      </c>
    </row>
    <row r="7"/>
    <row r="8" ht="19.5" customHeight="1">
      <c r="B8" s="47" t="inlineStr">
        <is>
          <t>HOW TO COMPLETE THIS WORKBOOK</t>
        </is>
      </c>
      <c r="C8" s="48" t="n"/>
    </row>
    <row r="9" ht="32" customHeight="1">
      <c r="B9" s="49" t="inlineStr">
        <is>
          <t>1.  Navigate to the 'Functionality Response' tab.</t>
        </is>
      </c>
    </row>
    <row r="10" ht="32" customHeight="1">
      <c r="B10" s="49" t="inlineStr">
        <is>
          <t>2.  For each capability row, select your response from the dropdown in the 'Vendor Response' column (Column D).</t>
        </is>
      </c>
    </row>
    <row r="11" ht="32" customHeight="1">
      <c r="B11" s="49" t="inlineStr">
        <is>
          <t>3. Column E gives the working-prototype target from kickoff. All rows are Able to Build, not dated product-roadmap releases.</t>
        </is>
      </c>
    </row>
    <row r="12" ht="32" customHeight="1">
      <c r="B12" s="49" t="inlineStr">
        <is>
          <t>4.  If your response is 'Available via Integration,' identify the integration partner and method in the Notes column (Column F).</t>
        </is>
      </c>
    </row>
    <row r="13" ht="32" customHeight="1">
      <c r="B13" s="49" t="inlineStr">
        <is>
          <t>5.  Use the Notes column to add any relevant context, limitations, workarounds, or clarifications.</t>
        </is>
      </c>
    </row>
    <row r="14" ht="32" customHeight="1">
      <c r="B14" s="49" t="inlineStr">
        <is>
          <t>6. All original capability rows are retained. Prototype targets, contact details, and the summary have been completed for Hitcents.</t>
        </is>
      </c>
    </row>
    <row r="15" ht="32" customHeight="1">
      <c r="B15" s="49" t="inlineStr">
        <is>
          <t>7.  Return the completed workbook as Attachment A with your RFP response.</t>
        </is>
      </c>
    </row>
    <row r="16"/>
    <row r="17" ht="19.5" customHeight="1">
      <c r="B17" s="47" t="inlineStr">
        <is>
          <t>VENDOR RESPONSE OPTIONS</t>
        </is>
      </c>
      <c r="C17" s="48" t="n"/>
    </row>
    <row r="18" ht="32" customHeight="1">
      <c r="B18" s="50" t="inlineStr">
        <is>
          <t>Available Today</t>
        </is>
      </c>
      <c r="C18" s="51" t="inlineStr">
        <is>
          <t>Fully available in the current product release</t>
        </is>
      </c>
    </row>
    <row r="19" ht="32" customHeight="1">
      <c r="B19" s="52" t="inlineStr">
        <is>
          <t>Roadmap (with date)</t>
        </is>
      </c>
      <c r="C19" s="51" t="inlineStr">
        <is>
          <t>Planned - enter expected delivery date in Target Date column</t>
        </is>
      </c>
    </row>
    <row r="20" ht="32" customHeight="1">
      <c r="B20" s="53" t="inlineStr">
        <is>
          <t>Able to Build</t>
        </is>
      </c>
      <c r="C20" s="51" t="inlineStr">
        <is>
          <t>Confident the feature can be built, although it's not currently available or roadmapped</t>
        </is>
      </c>
    </row>
    <row r="21" ht="32" customHeight="1">
      <c r="B21" s="54" t="inlineStr">
        <is>
          <t>Available via Integration</t>
        </is>
      </c>
      <c r="C21" s="51" t="inlineStr">
        <is>
          <t>Delivered via a supported third-party integration - name partner in Notes column</t>
        </is>
      </c>
    </row>
    <row r="22" ht="32" customHeight="1">
      <c r="B22" s="55" t="inlineStr">
        <is>
          <t>Not Available</t>
        </is>
      </c>
      <c r="C22" s="51" t="inlineStr">
        <is>
          <t>Not currently available and not on the vendor's roadmap</t>
        </is>
      </c>
    </row>
    <row r="23"/>
    <row r="24" ht="19.5" customHeight="1">
      <c r="B24" s="47" t="inlineStr">
        <is>
          <t>CLASSIFICATION KEY</t>
        </is>
      </c>
      <c r="C24" s="48" t="n"/>
    </row>
    <row r="25" ht="32" customHeight="1">
      <c r="B25" s="56" t="inlineStr">
        <is>
          <t>Required</t>
        </is>
      </c>
      <c r="C25" s="51" t="inlineStr">
        <is>
          <t>Core capability - must be delivered natively by the selected solution</t>
        </is>
      </c>
    </row>
    <row r="26" ht="32" customHeight="1">
      <c r="B26" s="57" t="inlineStr">
        <is>
          <t>Nice to Have</t>
        </is>
      </c>
      <c r="C26" s="51" t="inlineStr">
        <is>
          <t>High-value enhancement considered in long-term evaluation</t>
        </is>
      </c>
    </row>
    <row r="27"/>
    <row r="28" ht="19.5" customHeight="1">
      <c r="B28" s="47" t="inlineStr">
        <is>
          <t>VENDOR INFORMATION</t>
        </is>
      </c>
      <c r="C28" s="48" t="n"/>
    </row>
    <row r="29" ht="34" customHeight="1">
      <c r="B29" s="58" t="inlineStr">
        <is>
          <t>Vendor Name:</t>
        </is>
      </c>
      <c r="C29" s="59" t="inlineStr">
        <is>
          <t>Hitcents</t>
        </is>
      </c>
    </row>
    <row r="30" ht="34" customHeight="1">
      <c r="B30" s="58" t="inlineStr">
        <is>
          <t>Primary Contact:</t>
        </is>
      </c>
      <c r="C30" s="59" t="inlineStr">
        <is>
          <t>Clinton Mills</t>
        </is>
      </c>
    </row>
    <row r="31" ht="34" customHeight="1">
      <c r="B31" s="58" t="inlineStr">
        <is>
          <t>Contact Email:</t>
        </is>
      </c>
      <c r="C31" s="59" t="inlineStr">
        <is>
          <t>clinton.mills@hitcents.com</t>
        </is>
      </c>
    </row>
    <row r="32" ht="34" customHeight="1">
      <c r="B32" s="58" t="inlineStr">
        <is>
          <t>Response Date:</t>
        </is>
      </c>
      <c r="C32" s="59" t="inlineStr">
        <is>
          <t>September 8, 2026</t>
        </is>
      </c>
    </row>
    <row r="33" ht="34" customHeight="1">
      <c r="B33" s="58" t="inlineStr">
        <is>
          <t>Platform Version / Release:</t>
        </is>
      </c>
      <c r="C33" s="59" t="inlineStr">
        <is>
          <t>Proposed HFG build; not built today; no HFG release version</t>
        </is>
      </c>
    </row>
    <row r="34"/>
    <row r="35">
      <c r="B35" s="60" t="inlineStr">
        <is>
          <t>PROTOTYPE SCHEDULE</t>
        </is>
      </c>
    </row>
    <row r="36" ht="32" customHeight="1">
      <c r="B36" s="60" t="inlineStr">
        <is>
          <t>Targets are measured from project kickoff. First working prototypes are targeted for the end of Month 1, with none promised earlier. All 38 capabilities, including all 8 nice-to-haves, have working-prototype targets no later than the end of Month 4. Nothing is built for HFG today; existing screens are design samples. A working prototype runs an agreed task with representative records in a test environment. Production integration, scale, security acceptance, training, and rollout continue afterward. Targets depend on timely access, representative records, interface documentation, and HFG decisions.</t>
        </is>
      </c>
    </row>
    <row r="37" ht="32" customHeight="1"/>
    <row r="38" ht="32" customHeight="1"/>
    <row r="39" ht="32" customHeight="1"/>
  </sheetData>
  <mergeCells count="18">
    <mergeCell ref="B13:C13"/>
    <mergeCell ref="B6:C6"/>
    <mergeCell ref="B24:C24"/>
    <mergeCell ref="B15:C15"/>
    <mergeCell ref="B36:C39"/>
    <mergeCell ref="A1:C1"/>
    <mergeCell ref="B11:C11"/>
    <mergeCell ref="B5:C5"/>
    <mergeCell ref="B10:C10"/>
    <mergeCell ref="B28:C28"/>
    <mergeCell ref="B14:C14"/>
    <mergeCell ref="B17:C17"/>
    <mergeCell ref="B9:C9"/>
    <mergeCell ref="B8:C8"/>
    <mergeCell ref="B35:C35"/>
    <mergeCell ref="B4:C4"/>
    <mergeCell ref="A2:C2"/>
    <mergeCell ref="B12:C12"/>
  </mergeCells>
  <pageMargins left="0.75" right="0.75" top="1" bottom="1" header="0.511811023622047" footer="0.511811023622047"/>
  <pageSetup orientation="portrait" paperSize="9" fitToHeight="0" fitToWidth="1" horizontalDpi="300" verticalDpi="300"/>
  <headerFooter>
    <oddHeader/>
    <oddFooter>&amp;CHitcents | HFG EDMS | &amp;P of &amp;N</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F45"/>
  <sheetViews>
    <sheetView showGridLines="0" zoomScaleNormal="100" workbookViewId="0">
      <pane xSplit="3" ySplit="5" topLeftCell="D6" activePane="bottomRight" state="frozen"/>
      <selection pane="topRight"/>
      <selection pane="bottomLeft"/>
      <selection pane="bottomRight" activeCell="D41" sqref="D41"/>
    </sheetView>
  </sheetViews>
  <sheetFormatPr baseColWidth="8" defaultColWidth="8.7109375" defaultRowHeight="15"/>
  <cols>
    <col width="4" customWidth="1" min="1" max="1"/>
    <col width="46" customWidth="1" min="2" max="2"/>
    <col width="14" customWidth="1" min="3" max="3"/>
    <col width="24" customWidth="1" min="4" max="4"/>
    <col width="24" customWidth="1" min="5" max="5"/>
    <col width="100" customWidth="1" min="6" max="6"/>
  </cols>
  <sheetData>
    <row r="1" ht="31.5" customHeight="1">
      <c r="A1" s="36" t="inlineStr">
        <is>
          <t>EDMS Functionality Requirements Response — Attachment A</t>
        </is>
      </c>
    </row>
    <row r="2" ht="18" customHeight="1">
      <c r="A2" s="37" t="inlineStr">
        <is>
          <t>Select a response for every row. Blank rows will be treated as Not Available.</t>
        </is>
      </c>
    </row>
    <row r="3" ht="19.5" customHeight="1">
      <c r="A3" s="38" t="inlineStr">
        <is>
          <t>Vendor:</t>
        </is>
      </c>
      <c r="D3" s="39" t="inlineStr">
        <is>
          <t>Hitcents | Clinton Mills | clinton.mills@hitcents.com</t>
        </is>
      </c>
      <c r="E3" s="61" t="n"/>
      <c r="F3" s="61" t="n"/>
    </row>
    <row r="4" ht="30" customHeight="1">
      <c r="A4" s="10" t="inlineStr">
        <is>
          <t>#</t>
        </is>
      </c>
      <c r="B4" s="10" t="inlineStr">
        <is>
          <t>Feature / Capability</t>
        </is>
      </c>
      <c r="C4" s="10" t="inlineStr">
        <is>
          <t>Classification</t>
        </is>
      </c>
      <c r="D4" s="10" t="inlineStr">
        <is>
          <t>Vendor Response</t>
        </is>
      </c>
      <c r="E4" s="10" t="inlineStr">
        <is>
          <t>Working prototype target
(from project kickoff)</t>
        </is>
      </c>
      <c r="F4" s="10" t="inlineStr">
        <is>
          <t>Notes / Details / Integration Partner</t>
        </is>
      </c>
    </row>
    <row r="5" ht="21.75" customHeight="1">
      <c r="A5" s="35" t="inlineStr">
        <is>
          <t>FEATURES</t>
        </is>
      </c>
      <c r="B5" s="62" t="n"/>
      <c r="C5" s="62" t="n"/>
      <c r="D5" s="62" t="n"/>
      <c r="E5" s="62" t="n"/>
      <c r="F5" s="62" t="n"/>
    </row>
    <row r="6" ht="190" customHeight="1">
      <c r="A6" s="11" t="n">
        <v>1</v>
      </c>
      <c r="B6" s="63" t="inlineStr">
        <is>
          <t>Perpetual inventory management</t>
        </is>
      </c>
      <c r="C6" s="64" t="inlineStr">
        <is>
          <t>Required</t>
        </is>
      </c>
      <c r="D6" s="65" t="inlineStr">
        <is>
          <t>Able to Build</t>
        </is>
      </c>
      <c r="E6" s="66" t="inlineStr">
        <is>
          <t>End of Month 1</t>
        </is>
      </c>
      <c r="F6" s="67" t="inlineStr">
        <is>
          <t>HFG context: Real-time inventory position maintained from all transaction sources, with transaction, receipt, adjustment, &amp; transfer, with custom internal inventory calculation rules
Hitcents response (F-01): Working prototype target: end of Month 1 from kickoff. Demonstration: Apply receipts, sales, adjustments, credits, and transfers to a sample item inventory; check the quantities against agreed rules.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7" ht="190" customHeight="1">
      <c r="A7" s="17" t="n">
        <v>2</v>
      </c>
      <c r="B7" s="68" t="inlineStr">
        <is>
          <t>Computer-generated ordering (auto-replenishment) &amp; Transmission to vendor</t>
        </is>
      </c>
      <c r="C7" s="64" t="inlineStr">
        <is>
          <t>Required</t>
        </is>
      </c>
      <c r="D7" s="65" t="inlineStr">
        <is>
          <t>Able to Build</t>
        </is>
      </c>
      <c r="E7" s="66" t="inlineStr">
        <is>
          <t>End of Month 2</t>
        </is>
      </c>
      <c r="F7" s="69" t="inlineStr">
        <is>
          <t>HFG context: System generates suggested orders based on sales velocity, on-hand, and par levels; store reviews and approves
Hitcents response (F-02): Working prototype target: end of Month 2 from kickoff. Demonstration: Generate suggested replenishment from sample sales, stock, and par levels; prepare an approved order for a test vendor interface.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8" ht="190" customHeight="1">
      <c r="A8" s="11" t="n">
        <v>3</v>
      </c>
      <c r="B8" s="63" t="inlineStr">
        <is>
          <t>Order management — store review, approval, and transmission</t>
        </is>
      </c>
      <c r="C8" s="64" t="inlineStr">
        <is>
          <t>Required</t>
        </is>
      </c>
      <c r="D8" s="65" t="inlineStr">
        <is>
          <t>Able to Build</t>
        </is>
      </c>
      <c r="E8" s="66" t="inlineStr">
        <is>
          <t>End of Month 2</t>
        </is>
      </c>
      <c r="F8" s="67" t="inlineStr">
        <is>
          <t>HFG context: Stores interact with system-generated orders before submission to suppliers
Hitcents response (F-03): Working prototype target: end of Month 2 from kickoff. Demonstration: Review, edit, approve, and transmit a test order; show its status and activity history.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9" ht="190" customHeight="1">
      <c r="A9" s="17" t="n">
        <v>4</v>
      </c>
      <c r="B9" s="68" t="inlineStr">
        <is>
          <t>Out-of-stock identification and alerting</t>
        </is>
      </c>
      <c r="C9" s="64" t="inlineStr">
        <is>
          <t>Required</t>
        </is>
      </c>
      <c r="D9" s="65" t="inlineStr">
        <is>
          <t>Able to Build</t>
        </is>
      </c>
      <c r="E9" s="66" t="inlineStr">
        <is>
          <t>End of Month 2</t>
        </is>
      </c>
      <c r="F9" s="69" t="inlineStr">
        <is>
          <t>HFG context: Automated detection of zero or critically low on-hand positions
Hitcents response (F-04): Working prototype target: end of Month 2 from kickoff. Demonstration: Identify zero or low stock in representative records and notify an assigned reviewer.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10" ht="190" customHeight="1">
      <c r="A10" s="11" t="n">
        <v>5</v>
      </c>
      <c r="B10" s="63" t="inlineStr">
        <is>
          <t>On-order visibility (open purchase orders)</t>
        </is>
      </c>
      <c r="C10" s="64" t="inlineStr">
        <is>
          <t>Required</t>
        </is>
      </c>
      <c r="D10" s="65" t="inlineStr">
        <is>
          <t>Able to Build</t>
        </is>
      </c>
      <c r="E10" s="66" t="inlineStr">
        <is>
          <t>End of Month 2</t>
        </is>
      </c>
      <c r="F10" s="67" t="inlineStr">
        <is>
          <t>HFG context: Visibility into inbound inventory to support planning decisions
Hitcents response (F-05): Working prototype target: end of Month 2 from kickoff. Demonstration: Show open purchase orders and inbound quantities alongside current stock.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11" ht="190" customHeight="1">
      <c r="A11" s="17" t="n">
        <v>6</v>
      </c>
      <c r="B11" s="68" t="inlineStr">
        <is>
          <t>Transfer management — store-to-store and DC transfers</t>
        </is>
      </c>
      <c r="C11" s="64" t="inlineStr">
        <is>
          <t>Required</t>
        </is>
      </c>
      <c r="D11" s="65" t="inlineStr">
        <is>
          <t>Able to Build</t>
        </is>
      </c>
      <c r="E11" s="66" t="inlineStr">
        <is>
          <t>End of Month 2</t>
        </is>
      </c>
      <c r="F11" s="69" t="inlineStr">
        <is>
          <t>HFG context: Full transfer workflow with discrepancy tracking and audit history
Hitcents response (F-06): Working prototype target: end of Month 2 from kickoff. Demonstration: Create a store or distribution-center transfer, record a receiving difference, and trace the inventory entries.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12" ht="190" customHeight="1">
      <c r="A12" s="11" t="n">
        <v>7</v>
      </c>
      <c r="B12" s="63" t="inlineStr">
        <is>
          <t>Product transformation tracking &amp; production planning (fresh / production departments)</t>
        </is>
      </c>
      <c r="C12" s="64" t="inlineStr">
        <is>
          <t>Required</t>
        </is>
      </c>
      <c r="D12" s="65" t="inlineStr">
        <is>
          <t>Able to Build</t>
        </is>
      </c>
      <c r="E12" s="66" t="inlineStr">
        <is>
          <t>End of Month 3</t>
        </is>
      </c>
      <c r="F12" s="67" t="inlineStr">
        <is>
          <t>HFG context: Track raw input inventory, yield, finished product output, and waste for meat, deli, and other fresh departments, along with planned quantities
Hitcents response (F-07): Working prototype target: end of Month 3 from kickoff. Demonstration: Use representative scale records to turn raw inputs into finished items, recording yield, waste, and planned quantities.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13" ht="190" customHeight="1">
      <c r="A13" s="17" t="n">
        <v>8</v>
      </c>
      <c r="B13" s="68" t="inlineStr">
        <is>
          <t>Promotion planning and management (Ad Builder, TPR Builder, predictive sales lift &amp; margin impact) with forecasting</t>
        </is>
      </c>
      <c r="C13" s="64" t="inlineStr">
        <is>
          <t>Required</t>
        </is>
      </c>
      <c r="D13" s="65" t="inlineStr">
        <is>
          <t>Able to Build</t>
        </is>
      </c>
      <c r="E13" s="66" t="inlineStr">
        <is>
          <t>End of Month 3</t>
        </is>
      </c>
      <c r="F13" s="69" t="inlineStr">
        <is>
          <t>HFG context: Build, manage, and track promotional events within the platform
Hitcents response (F-08): Working prototype target: end of Month 3 from kickoff. Demonstration: Build a sample ad or temporary-price-reduction event and calculate illustrative sales-lift and margin forecasts.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14" ht="190" customHeight="1">
      <c r="A14" s="11" t="n">
        <v>9</v>
      </c>
      <c r="B14" s="63" t="inlineStr">
        <is>
          <t>Custom Dashboards &amp; Reporting – self service &amp; admin built/published</t>
        </is>
      </c>
      <c r="C14" s="64" t="inlineStr">
        <is>
          <t>Required</t>
        </is>
      </c>
      <c r="D14" s="65" t="inlineStr">
        <is>
          <t>Able to Build</t>
        </is>
      </c>
      <c r="E14" s="66" t="inlineStr">
        <is>
          <t>End of Month 1</t>
        </is>
      </c>
      <c r="F14" s="67" t="inlineStr">
        <is>
          <t>HFG context: To support loss prevention, operations, compliance, marketing, merchandising, IT, accounting and executive needs
Hitcents response (F-09): Working prototype target: end of Month 1 from kickoff. Demonstration: Build and save a report from representative records, filter by store, and publish a basic dashboard.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15" ht="190" customHeight="1">
      <c r="A15" s="17" t="n">
        <v>10</v>
      </c>
      <c r="B15" s="68" t="inlineStr">
        <is>
          <t>Food safety and FSMA compliance tracking</t>
        </is>
      </c>
      <c r="C15" s="64" t="inlineStr">
        <is>
          <t>Required</t>
        </is>
      </c>
      <c r="D15" s="65" t="inlineStr">
        <is>
          <t>Able to Build</t>
        </is>
      </c>
      <c r="E15" s="66" t="inlineStr">
        <is>
          <t>End of Month 3</t>
        </is>
      </c>
      <c r="F15" s="69" t="inlineStr">
        <is>
          <t>HFG context: Regulatory compliance records, traceability, and audit support
Hitcents response (F-10): Working prototype target: end of Month 3 from kickoff. Demonstration: Record representative lots and food events and trace a sample recall; HFG validates required fields. Current status: not built for HFG; all functionality is Able to Build. Existing screens are design samples. HFG must validate traceability requirements; no compliance certification is claimed. Prototype review uses representative records in a test environment. Production targets remain Month 6 for first daily use and Month 12 for the initial build; dependencies and acceptance apply.</t>
        </is>
      </c>
    </row>
    <row r="16" ht="190" customHeight="1">
      <c r="A16" s="11" t="n">
        <v>11</v>
      </c>
      <c r="B16" s="63" t="inlineStr">
        <is>
          <t>Drill-down from summary to transaction level</t>
        </is>
      </c>
      <c r="C16" s="64" t="inlineStr">
        <is>
          <t>Required</t>
        </is>
      </c>
      <c r="D16" s="65" t="inlineStr">
        <is>
          <t>Able to Build</t>
        </is>
      </c>
      <c r="E16" s="66" t="inlineStr">
        <is>
          <t>End of Month 1</t>
        </is>
      </c>
      <c r="F16" s="67" t="inlineStr">
        <is>
          <t>HFG context: Users can investigate from high-level metrics to individual records
Hitcents response (F-11): Working prototype target: end of Month 1 from kickoff. Demonstration: Open a report total and trace it to the underlying sample transactions.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17" ht="190" customHeight="1">
      <c r="A17" s="17" t="n">
        <v>12</v>
      </c>
      <c r="B17" s="68" t="inlineStr">
        <is>
          <t>Scheduled report delivery and email distribution</t>
        </is>
      </c>
      <c r="C17" s="64" t="inlineStr">
        <is>
          <t>Required</t>
        </is>
      </c>
      <c r="D17" s="65" t="inlineStr">
        <is>
          <t>Able to Build</t>
        </is>
      </c>
      <c r="E17" s="66" t="inlineStr">
        <is>
          <t>End of Month 2</t>
        </is>
      </c>
      <c r="F17" s="69" t="inlineStr">
        <is>
          <t>HFG context: Reports delivered automatically on configurable schedules
Hitcents response (F-12): Working prototype target: end of Month 2 from kickoff. Demonstration: Schedule a report and deliver a test export/email to approved test recipients.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18" ht="190" customHeight="1">
      <c r="A18" s="11" t="n">
        <v>13</v>
      </c>
      <c r="B18" s="63" t="inlineStr">
        <is>
          <t>EDI vendor invoice ingestion &amp; translation</t>
        </is>
      </c>
      <c r="C18" s="64" t="inlineStr">
        <is>
          <t>Required</t>
        </is>
      </c>
      <c r="D18" s="65" t="inlineStr">
        <is>
          <t>Able to Build</t>
        </is>
      </c>
      <c r="E18" s="66" t="inlineStr">
        <is>
          <t>End of Month 2</t>
        </is>
      </c>
      <c r="F18" s="67" t="inlineStr">
        <is>
          <t>HFG context: Built in support for automated electronic invoice receipt; eliminates manual invoice entry
Hitcents response (F-13): Working prototype target: end of Month 2 from kickoff. Demonstration: Parse representative EDI invoices, map fields, and route quantity or cost differences for review.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19" ht="190" customHeight="1">
      <c r="A19" s="17" t="n">
        <v>14</v>
      </c>
      <c r="B19" s="68" t="inlineStr">
        <is>
          <t>Store Operations Tools</t>
        </is>
      </c>
      <c r="C19" s="64" t="inlineStr">
        <is>
          <t>Required</t>
        </is>
      </c>
      <c r="D19" s="65" t="inlineStr">
        <is>
          <t>Able to Build</t>
        </is>
      </c>
      <c r="E19" s="66" t="inlineStr">
        <is>
          <t>End of Month 3</t>
        </is>
      </c>
      <c r="F19" s="69" t="inlineStr">
        <is>
          <t>HFG context: Allows store teams to complete daily cash management tasks - deposit preparation and register balancing - within the platform, with structured data automatically flowing to the accounting system to support financial reconciliation and close processes
Hitcents response (F-14): Working prototype target: end of Month 3 from kickoff. Demonstration: Balance sample registers, prepare a deposit, and produce a test accounting export.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20" ht="190" customHeight="1">
      <c r="A20" s="11" t="n">
        <v>15</v>
      </c>
      <c r="B20" s="63" t="inlineStr">
        <is>
          <t>Natural language querying (NLQ) &amp; AI insights &amp; predictions &amp; recommendations</t>
        </is>
      </c>
      <c r="C20" s="70" t="inlineStr">
        <is>
          <t>Nice to Have</t>
        </is>
      </c>
      <c r="D20" s="65" t="inlineStr">
        <is>
          <t>Able to Build</t>
        </is>
      </c>
      <c r="E20" s="66" t="inlineStr">
        <is>
          <t>End of Month 4</t>
        </is>
      </c>
      <c r="F20" s="67" t="inlineStr">
        <is>
          <t>HFG context: Users ask questions in plain language; platform returns data and visualizations, &amp; shares opportunities &amp; risks
Hitcents response (F-15): Working prototype target: end of Month 4 from kickoff. Demonstration: Answer an agreed set of business questions from representative data, with permission checks and source references.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21" ht="190" customHeight="1">
      <c r="A21" s="17" t="n">
        <v>16</v>
      </c>
      <c r="B21" s="68" t="inlineStr">
        <is>
          <t>Base price optimization</t>
        </is>
      </c>
      <c r="C21" s="70" t="inlineStr">
        <is>
          <t>Nice to Have</t>
        </is>
      </c>
      <c r="D21" s="65" t="inlineStr">
        <is>
          <t>Able to Build</t>
        </is>
      </c>
      <c r="E21" s="66" t="inlineStr">
        <is>
          <t>End of Month 4</t>
        </is>
      </c>
      <c r="F21" s="69" t="inlineStr">
        <is>
          <t>HFG context: Algorithmic pricing recommendations based on margin, velocity, and competitive position
Hitcents response (F-16): Working prototype target: end of Month 4 from kickoff. Demonstration: Produce explainable sample price recommendations from agreed sales and margin inputs; review with merchandising.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22" ht="190" customHeight="1">
      <c r="A22" s="11" t="n">
        <v>17</v>
      </c>
      <c r="B22" s="63" t="inlineStr">
        <is>
          <t>Assortment optimization recommendations</t>
        </is>
      </c>
      <c r="C22" s="70" t="inlineStr">
        <is>
          <t>Nice to Have</t>
        </is>
      </c>
      <c r="D22" s="65" t="inlineStr">
        <is>
          <t>Able to Build</t>
        </is>
      </c>
      <c r="E22" s="66" t="inlineStr">
        <is>
          <t>End of Month 4</t>
        </is>
      </c>
      <c r="F22" s="67" t="inlineStr">
        <is>
          <t>HFG context: AI-generated suggestions for assortment changes based on performance data
Hitcents response (F-17): Working prototype target: end of Month 4 from kickoff. Demonstration: Produce sample keep/add/remove assortment suggestions with reasons based on representative performance records.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23" ht="190" customHeight="1">
      <c r="A23" s="17" t="n">
        <v>18</v>
      </c>
      <c r="B23" s="68" t="inlineStr">
        <is>
          <t>Master Data Management (MDM) — item attributes, descriptions, hierarchy</t>
        </is>
      </c>
      <c r="C23" s="70" t="inlineStr">
        <is>
          <t>Nice to Have</t>
        </is>
      </c>
      <c r="D23" s="65" t="inlineStr">
        <is>
          <t>Able to Build</t>
        </is>
      </c>
      <c r="E23" s="66" t="inlineStr">
        <is>
          <t>End of Month 3</t>
        </is>
      </c>
      <c r="F23" s="69" t="inlineStr">
        <is>
          <t>HFG context: EDMS becomes the master source of record; Feeds/exports item maintenance data to POS host
Hitcents response (F-18): Working prototype target: end of Month 3 from kickoff. Demonstration: Maintain an item hierarchy and attributes and generate a test item-maintenance export for a point-of-sale host.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24" ht="190" customHeight="1">
      <c r="A24" s="11" t="n">
        <v>19</v>
      </c>
      <c r="B24" s="63" t="inlineStr">
        <is>
          <t>Vendor portal — electronic contract and document submission &amp; inventory management support</t>
        </is>
      </c>
      <c r="C24" s="70" t="inlineStr">
        <is>
          <t>Nice to Have</t>
        </is>
      </c>
      <c r="D24" s="65" t="inlineStr">
        <is>
          <t>Able to Build</t>
        </is>
      </c>
      <c r="E24" s="66" t="inlineStr">
        <is>
          <t>End of Month 4</t>
        </is>
      </c>
      <c r="F24" s="67" t="inlineStr">
        <is>
          <t>HFG context: Vendors submit contracts, funding agreements, and supporting documents directly into EDMS
Hitcents response (F-19): Working prototype target: end of Month 4 from kickoff. Demonstration: Let a test vendor submit a document and see only its permitted contract and inventory information.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25" ht="190" customHeight="1">
      <c r="A25" s="17" t="n">
        <v>20</v>
      </c>
      <c r="B25" s="68" t="inlineStr">
        <is>
          <t>Investigation management and case tracking</t>
        </is>
      </c>
      <c r="C25" s="70" t="inlineStr">
        <is>
          <t>Nice to Have</t>
        </is>
      </c>
      <c r="D25" s="65" t="inlineStr">
        <is>
          <t>Able to Build</t>
        </is>
      </c>
      <c r="E25" s="66" t="inlineStr">
        <is>
          <t>End of Month 4</t>
        </is>
      </c>
      <c r="F25" s="69" t="inlineStr">
        <is>
          <t>HFG context: Cases opened, documented, and tracked to resolution within EDMS
Hitcents response (F-20): Working prototype target: end of Month 4 from kickoff. Demonstration: Open an investigation, attach representative records, assign work, and track resolution.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26" ht="21.75" customHeight="1">
      <c r="A26" s="35" t="inlineStr">
        <is>
          <t>DATA, CONNECTIVITY &amp; PLATFORM</t>
        </is>
      </c>
      <c r="B26" s="62" t="n"/>
      <c r="C26" s="62" t="n"/>
      <c r="D26" s="62" t="n"/>
      <c r="E26" s="62" t="n"/>
      <c r="F26" s="62" t="n"/>
    </row>
    <row r="27" ht="190" customHeight="1">
      <c r="A27" s="11" t="n">
        <v>1</v>
      </c>
      <c r="B27" s="63" t="inlineStr">
        <is>
          <t>Multi-format POS data ingestion (12 POS systems, varied formats)</t>
        </is>
      </c>
      <c r="C27" s="64" t="inlineStr">
        <is>
          <t>Required</t>
        </is>
      </c>
      <c r="D27" s="65" t="inlineStr">
        <is>
          <t>Able to Build</t>
        </is>
      </c>
      <c r="E27" s="66" t="inlineStr">
        <is>
          <t>End of Month 3</t>
        </is>
      </c>
      <c r="F27" s="67" t="inlineStr">
        <is>
          <t>HFG context: Core platform must normalize and unify transaction data from all POS sources
Hitcents response (P-01): Working prototype target: end of Month 3 from kickoff. Demonstration: Normalize representative records for all 12 identified point-of-sale formats; validate the first source path in Month 1.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28" ht="190" customHeight="1">
      <c r="A28" s="17" t="n">
        <v>2</v>
      </c>
      <c r="B28" s="68" t="inlineStr">
        <is>
          <t>Open database accessibility to cleansed data</t>
        </is>
      </c>
      <c r="C28" s="64" t="inlineStr">
        <is>
          <t>Required</t>
        </is>
      </c>
      <c r="D28" s="65" t="inlineStr">
        <is>
          <t>Able to Build</t>
        </is>
      </c>
      <c r="E28" s="66" t="inlineStr">
        <is>
          <t>End of Month 1</t>
        </is>
      </c>
      <c r="F28" s="69" t="inlineStr">
        <is>
          <t>HFG context: For admin users - querying, custom exports, scheduled custom outgoing vendor files that can be emailed, exported, API connections
Hitcents response (P-02): Working prototype target: end of Month 1 from kickoff. Demonstration: Query cleaned sample records and produce a standard export; demonstrate access permissions. Current status: not built for HFG; all functionality is Able to Build. Existing screens are design samples. Unrestricted export/migration terms differ from the standard MSA and must be resolved before signing. Prototype review uses representative records in a test environment. Production targets remain Month 6 for first daily use and Month 12 for the initial build; dependencies and acceptance apply.</t>
        </is>
      </c>
    </row>
    <row r="29" ht="190" customHeight="1">
      <c r="A29" s="11" t="n">
        <v>3</v>
      </c>
      <c r="B29" s="63" t="inlineStr">
        <is>
          <t>Data quality monitoring and validation rules</t>
        </is>
      </c>
      <c r="C29" s="64" t="inlineStr">
        <is>
          <t>Required</t>
        </is>
      </c>
      <c r="D29" s="65" t="inlineStr">
        <is>
          <t>Able to Build</t>
        </is>
      </c>
      <c r="E29" s="66" t="inlineStr">
        <is>
          <t>End of Month 1</t>
        </is>
      </c>
      <c r="F29" s="67" t="inlineStr">
        <is>
          <t>HFG context: Automated identification of missing, invalid, or inconsistent data with auto retry &amp; HFG team ability to monitor &amp; recover missing data
Hitcents response (P-03): Working prototype target: end of Month 1 from kickoff. Demonstration: Detect bad or missing sample records, isolate failures, and retry without duplicating accepted transactions.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30" ht="190" customHeight="1">
      <c r="A30" s="17" t="n">
        <v>4</v>
      </c>
      <c r="B30" s="68" t="inlineStr">
        <is>
          <t>User data input and manual record modifications with full change logging</t>
        </is>
      </c>
      <c r="C30" s="64" t="inlineStr">
        <is>
          <t>Required</t>
        </is>
      </c>
      <c r="D30" s="65" t="inlineStr">
        <is>
          <t>Able to Build</t>
        </is>
      </c>
      <c r="E30" s="66" t="inlineStr">
        <is>
          <t>End of Month 1</t>
        </is>
      </c>
      <c r="F30" s="69" t="inlineStr">
        <is>
          <t>HFG context: Users can correct, adjust, and enrich data; all changes logged with user, timestamp, and reason. Closing period for some screens/modifications.
Hitcents response (P-04): Working prototype target: end of Month 1 from kickoff. Demonstration: Correct a sample record while preserving its original value, actor, timestamp, reason, and close-period rule.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31" ht="190" customHeight="1">
      <c r="A31" s="11" t="n">
        <v>5</v>
      </c>
      <c r="B31" s="63" t="inlineStr">
        <is>
          <t>Historical data retention (2 years queryable + 7 years backup for audits)</t>
        </is>
      </c>
      <c r="C31" s="64" t="inlineStr">
        <is>
          <t>Required</t>
        </is>
      </c>
      <c r="D31" s="65" t="inlineStr">
        <is>
          <t>Able to Build</t>
        </is>
      </c>
      <c r="E31" s="66" t="inlineStr">
        <is>
          <t>End of Month 2</t>
        </is>
      </c>
      <c r="F31" s="67" t="inlineStr">
        <is>
          <t>HFG context: Required for trend analysis, forecasting, and AI initiatives, and audits
Hitcents response (P-05): Working prototype target: end of Month 2 from kickoff. Demonstration: Exercise history queries, retention policies, backup, and restoration with representative dated records; no elapsed seven-year operating history is claimed.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32" ht="190" customHeight="1">
      <c r="A32" s="17" t="n">
        <v>6</v>
      </c>
      <c r="B32" s="68" t="inlineStr">
        <is>
          <t>Flat-file import / export (CSV, Excel, fixed-width, XML)</t>
        </is>
      </c>
      <c r="C32" s="64" t="inlineStr">
        <is>
          <t>Required</t>
        </is>
      </c>
      <c r="D32" s="65" t="inlineStr">
        <is>
          <t>Able to Build</t>
        </is>
      </c>
      <c r="E32" s="66" t="inlineStr">
        <is>
          <t>End of Month 2</t>
        </is>
      </c>
      <c r="F32" s="69" t="inlineStr">
        <is>
          <t>HFG context: Support for systems that lack API capability &amp; export ability for users for all reports &amp; platform data
Hitcents response (P-06): Working prototype target: end of Month 2 from kickoff. Demonstration: Import and export representative CSV, Excel, fixed-width, and XML records.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33" ht="190" customHeight="1">
      <c r="A33" s="11" t="n">
        <v>7</v>
      </c>
      <c r="B33" s="63" t="inlineStr">
        <is>
          <t>Multi unlimited data source integrations</t>
        </is>
      </c>
      <c r="C33" s="64" t="inlineStr">
        <is>
          <t>Required</t>
        </is>
      </c>
      <c r="D33" s="65" t="inlineStr">
        <is>
          <t>Able to Build</t>
        </is>
      </c>
      <c r="E33" s="66" t="inlineStr">
        <is>
          <t>End of Month 4</t>
        </is>
      </c>
      <c r="F33" s="67" t="inlineStr">
        <is>
          <t>HFG context: Paylocity, DoorDash, Instacart, Uber, Nielsen, Salesforce, Competitive Retails, etc., that can be customized into any reporting, screens, views, filters, etc.
Hitcents response (P-07): Working prototype target: end of Month 4 from kickoff. Demonstration: Add and modify a representative non-point-of-sale source through a reusable ingestion workflow; confirm the full source inventory for production rollout. Current status: not built for HFG; all functionality is Able to Build. Existing screens are design samples. Specific rules or service commitments still require agreement. No arbitrary source-count limit is proposed; actual interfaces, usage, human work, and third-party charges remain subject to the agreement. Prototype review uses representative records in a test environment. Production targets remain Month 6 for first daily use and Month 12 for the initial build; dependencies and acceptance apply.</t>
        </is>
      </c>
    </row>
    <row r="34" ht="190" customHeight="1">
      <c r="A34" s="17" t="n">
        <v>8</v>
      </c>
      <c r="B34" s="68" t="inlineStr">
        <is>
          <t>REST API integration framework</t>
        </is>
      </c>
      <c r="C34" s="64" t="inlineStr">
        <is>
          <t>Required</t>
        </is>
      </c>
      <c r="D34" s="65" t="inlineStr">
        <is>
          <t>Able to Build</t>
        </is>
      </c>
      <c r="E34" s="66" t="inlineStr">
        <is>
          <t>End of Month 1</t>
        </is>
      </c>
      <c r="F34" s="69" t="inlineStr">
        <is>
          <t>HFG context: Open API for connecting source systems and downstream consumers
Hitcents response (P-08): Working prototype target: end of Month 1 from kickoff. Demonstration: Expose and consume test REST endpoints with authentication, validation, and error responses.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35" ht="190" customHeight="1">
      <c r="A35" s="11" t="n">
        <v>9</v>
      </c>
      <c r="B35" s="63" t="inlineStr">
        <is>
          <t>Product roadmap visibility and customer input process with published release notes</t>
        </is>
      </c>
      <c r="C35" s="64" t="inlineStr">
        <is>
          <t>Required</t>
        </is>
      </c>
      <c r="D35" s="65" t="inlineStr">
        <is>
          <t>Able to Build</t>
        </is>
      </c>
      <c r="E35" s="66" t="inlineStr">
        <is>
          <t>End of Month 1</t>
        </is>
      </c>
      <c r="F35" s="67" t="inlineStr">
        <is>
          <t>HFG context: Regular roadmap reviews; customers can influence product direction
Hitcents response (P-09): Working prototype target: end of Month 1 from kickoff. Demonstration: Demonstrate a shared priority list, change review, and release-note workflow for HFG feedback. Current status: not built for HFG; all functionality is Able to Build. Existing screens are design samples. Specific rules or service commitments still require agreement. Prototype review uses representative records in a test environment. Production targets remain Month 6 for first daily use and Month 12 for the initial build; dependencies and acceptance apply.</t>
        </is>
      </c>
    </row>
    <row r="36" ht="190" customHeight="1">
      <c r="A36" s="17" t="n">
        <v>10</v>
      </c>
      <c r="B36" s="68" t="inlineStr">
        <is>
          <t>Vendor support SLAs with defined escalation procedures</t>
        </is>
      </c>
      <c r="C36" s="64" t="inlineStr">
        <is>
          <t>Required</t>
        </is>
      </c>
      <c r="D36" s="65" t="inlineStr">
        <is>
          <t>Able to Build</t>
        </is>
      </c>
      <c r="E36" s="66" t="inlineStr">
        <is>
          <t>End of Month 1</t>
        </is>
      </c>
      <c r="F36" s="69" t="inlineStr">
        <is>
          <t>HFG context: Published support tiers, response times, and escalation paths
Hitcents response (P-10): Working prototype target: end of Month 1 from kickoff. Demonstration: Exercise incident intake, severity triage, notification, and escalation using a test incident; binding coverage and response commitments still need agreement. Current status: not built for HFG; all functionality is Able to Build. Existing screens are design samples. Specific rules or service commitments still require agreement. Prototype review uses representative records in a test environment. Production targets remain Month 6 for first daily use and Month 12 for the initial build; dependencies and acceptance apply.</t>
        </is>
      </c>
    </row>
    <row r="37" ht="190" customHeight="1">
      <c r="A37" s="11" t="n">
        <v>11</v>
      </c>
      <c r="B37" s="63" t="inlineStr">
        <is>
          <t>Disaster recovery — documented RTO/RPO with testing schedule</t>
        </is>
      </c>
      <c r="C37" s="64" t="inlineStr">
        <is>
          <t>Required</t>
        </is>
      </c>
      <c r="D37" s="65" t="inlineStr">
        <is>
          <t>Able to Build</t>
        </is>
      </c>
      <c r="E37" s="66" t="inlineStr">
        <is>
          <t>End of Month 2</t>
        </is>
      </c>
      <c r="F37" s="67" t="inlineStr">
        <is>
          <t>HFG context: Business continuity in the event of system outage
Hitcents response (P-11): Working prototype target: end of Month 2 from kickoff. Demonstration: Run and record a test backup/restore rehearsal; agree production recovery targets and testing frequency separately. Current status: not built for HFG; all functionality is Able to Build. Existing screens are design samples. Specific rules or service commitments still require agreement. Prototype review uses representative records in a test environment. Production targets remain Month 6 for first daily use and Month 12 for the initial build; dependencies and acceptance apply.</t>
        </is>
      </c>
    </row>
    <row r="38" ht="190" customHeight="1">
      <c r="A38" s="17" t="n">
        <v>12</v>
      </c>
      <c r="B38" s="68" t="inlineStr">
        <is>
          <t>Scalability — supports additional stores, banners, and data sources</t>
        </is>
      </c>
      <c r="C38" s="64" t="inlineStr">
        <is>
          <t>Required</t>
        </is>
      </c>
      <c r="D38" s="65" t="inlineStr">
        <is>
          <t>Able to Build</t>
        </is>
      </c>
      <c r="E38" s="66" t="inlineStr">
        <is>
          <t>End of Month 3</t>
        </is>
      </c>
      <c r="F38" s="69" t="inlineStr">
        <is>
          <t>HFG context: Platform grows with the organization without significant rework
Hitcents response (P-12): Working prototype target: end of Month 3 from kickoff. Demonstration: Add representative stores and banners and test increased sample workloads; production sizing still requires measured volumes.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39" ht="190" customHeight="1" thickBot="1">
      <c r="A39" s="11" t="n">
        <v>13</v>
      </c>
      <c r="B39" s="63" t="inlineStr">
        <is>
          <t>Mobile &amp; in-store application access</t>
        </is>
      </c>
      <c r="C39" s="64" t="inlineStr">
        <is>
          <t>Required</t>
        </is>
      </c>
      <c r="D39" s="65" t="inlineStr">
        <is>
          <t>Able to Build</t>
        </is>
      </c>
      <c r="E39" s="66" t="inlineStr">
        <is>
          <t>End of Month 2</t>
        </is>
      </c>
      <c r="F39" s="67" t="inlineStr">
        <is>
          <t>HFG context: Dashboards and reports accessible on mobile devices, and tools that feed data input into EDMS available from Zebra in-store application
Hitcents response (P-13): Working prototype target: end of Month 2 from kickoff. Demonstration: Run a report and data-entry task on mobile layouts and an agreed Zebra device or test environment.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40" ht="21.75" customHeight="1" thickBot="1">
      <c r="A40" s="35" t="inlineStr">
        <is>
          <t>SECURITY &amp; ADMIN</t>
        </is>
      </c>
      <c r="B40" s="62" t="n"/>
      <c r="C40" s="62" t="n"/>
      <c r="D40" s="62" t="n"/>
      <c r="E40" s="62" t="n"/>
      <c r="F40" s="62" t="n"/>
    </row>
    <row r="41" ht="190" customHeight="1">
      <c r="A41" s="11" t="n">
        <v>1</v>
      </c>
      <c r="B41" s="63" t="inlineStr">
        <is>
          <t>Role-based access control (RBAC)</t>
        </is>
      </c>
      <c r="C41" s="64" t="inlineStr">
        <is>
          <t>Required</t>
        </is>
      </c>
      <c r="D41" s="65" t="inlineStr">
        <is>
          <t>Able to Build</t>
        </is>
      </c>
      <c r="E41" s="66" t="inlineStr">
        <is>
          <t>End of Month 1</t>
        </is>
      </c>
      <c r="F41" s="67" t="inlineStr">
        <is>
          <t>HFG context: Users see only the data and functions appropriate for their role
Hitcents response (S-01): Working prototype target: end of Month 1 from kickoff. Demonstration: Enforce basic role permissions on the first inventory/reporting workflow.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42" ht="190" customHeight="1">
      <c r="A42" s="17" t="n">
        <v>2</v>
      </c>
      <c r="B42" s="68" t="inlineStr">
        <is>
          <t>Group/Row/Object level permissions/security</t>
        </is>
      </c>
      <c r="C42" s="64" t="inlineStr">
        <is>
          <t>Required</t>
        </is>
      </c>
      <c r="D42" s="65" t="inlineStr">
        <is>
          <t>Able to Build</t>
        </is>
      </c>
      <c r="E42" s="66" t="inlineStr">
        <is>
          <t>End of Month 2</t>
        </is>
      </c>
      <c r="F42" s="69" t="inlineStr">
        <is>
          <t>HFG context: Permissions managed at custom levels
Hitcents response (S-02): Working prototype target: end of Month 2 from kickoff. Demonstration: Exercise group, row, and object restrictions across test screens, queries, and exports.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43" ht="190" customHeight="1">
      <c r="A43" s="11" t="n">
        <v>3</v>
      </c>
      <c r="B43" s="63" t="inlineStr">
        <is>
          <t>Configuration management (without vendor involvement)</t>
        </is>
      </c>
      <c r="C43" s="64" t="inlineStr">
        <is>
          <t>Required</t>
        </is>
      </c>
      <c r="D43" s="65" t="inlineStr">
        <is>
          <t>Able to Build</t>
        </is>
      </c>
      <c r="E43" s="66" t="inlineStr">
        <is>
          <t>End of Month 2</t>
        </is>
      </c>
      <c r="F43" s="67" t="inlineStr">
        <is>
          <t>HFG context: Administrators can configure users, roles, workflows, and settings independently
Hitcents response (S-03): Working prototype target: end of Month 2 from kickoff. Demonstration: Let an HFG test administrator change users, roles, settings, and a routine workflow or source configuration.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44" ht="190" customHeight="1">
      <c r="A44" s="17" t="n">
        <v>4</v>
      </c>
      <c r="B44" s="68" t="inlineStr">
        <is>
          <t>User impersonation / view-as capability</t>
        </is>
      </c>
      <c r="C44" s="70" t="inlineStr">
        <is>
          <t>Nice to Have</t>
        </is>
      </c>
      <c r="D44" s="65" t="inlineStr">
        <is>
          <t>Able to Build</t>
        </is>
      </c>
      <c r="E44" s="66" t="inlineStr">
        <is>
          <t>End of Month 3</t>
        </is>
      </c>
      <c r="F44" s="69" t="inlineStr">
        <is>
          <t>HFG context: Administrators can validate permissions by viewing as another user
Hitcents response (S-04): Working prototype target: end of Month 3 from kickoff. Demonstration: Let an authorized test administrator view another role, with safeguards and activity logging. Current status: not built for HFG; all functionality is Able to Build. Existing screens are design samples. Prototype review uses representative records in a test environment. Production targets remain Month 6 for first daily use and Month 12 for the initial build; dependencies and acceptance apply.</t>
        </is>
      </c>
    </row>
    <row r="45" ht="190" customHeight="1">
      <c r="A45" s="11" t="n">
        <v>5</v>
      </c>
      <c r="B45" s="63" t="inlineStr">
        <is>
          <t>Inactive user auto-disablement (configurable threshold)</t>
        </is>
      </c>
      <c r="C45" s="70" t="inlineStr">
        <is>
          <t>Nice to Have</t>
        </is>
      </c>
      <c r="D45" s="65" t="inlineStr">
        <is>
          <t>Able to Build</t>
        </is>
      </c>
      <c r="E45" s="66" t="inlineStr">
        <is>
          <t>End of Month 2</t>
        </is>
      </c>
      <c r="F45" s="67" t="inlineStr">
        <is>
          <t>HFG context: Security risk mitigation
Hitcents response (S-05): Working prototype target: end of Month 2 from kickoff. Demonstration: Disable test accounts after an agreed inactivity threshold and demonstrate authorized restoration. Current status: not built for HFG; all functionality is Able to Build. Existing screens are design samples. Specific rules or service commitments still require agreement. Prototype review uses representative records in a test environment. Production targets remain Month 6 for first daily use and Month 12 for the initial build; dependencies and acceptance apply.</t>
        </is>
      </c>
    </row>
  </sheetData>
  <mergeCells count="7">
    <mergeCell ref="A2:F2"/>
    <mergeCell ref="A1:F1"/>
    <mergeCell ref="A5:F5"/>
    <mergeCell ref="D3:F3"/>
    <mergeCell ref="A40:F40"/>
    <mergeCell ref="A3:C3"/>
    <mergeCell ref="A26:F26"/>
  </mergeCells>
  <conditionalFormatting sqref="D5:D45">
    <cfRule type="expression" priority="2" dxfId="3">
      <formula>D5="Available Today"</formula>
    </cfRule>
    <cfRule type="expression" priority="3" dxfId="2">
      <formula>D5="Roadmap (with date)"</formula>
    </cfRule>
    <cfRule type="expression" priority="4" dxfId="1">
      <formula>D5="Available via Integration"</formula>
    </cfRule>
    <cfRule type="expression" priority="5" dxfId="0">
      <formula>D5="Not Available"</formula>
    </cfRule>
  </conditionalFormatting>
  <dataValidations count="1">
    <dataValidation sqref="D6:D25 D27:D39 D41:D45" showDropDown="0" showInputMessage="0" showErrorMessage="1" allowBlank="1" errorTitle="Invalid Entry" error="Please select: Available Today, Roadmap (with date), Available via Integration, or Not Available" type="list">
      <formula1>"Available Today,Roadmap (with date),Able to Build,Available via Integration,Not Available"</formula1>
    </dataValidation>
  </dataValidations>
  <pageMargins left="0.75" right="0.75" top="1" bottom="1" header="0.511811023622047" footer="0.511811023622047"/>
  <pageSetup orientation="landscape" paperSize="9" fitToHeight="0" fitToWidth="1" horizontalDpi="300" verticalDpi="300"/>
  <headerFooter>
    <oddHeader/>
    <oddFooter>&amp;CHitcents | HFG EDMS | &amp;P of &amp;N</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G25"/>
  <sheetViews>
    <sheetView showGridLines="0" tabSelected="1" zoomScaleNormal="100" workbookViewId="0">
      <selection activeCell="E5" sqref="E5"/>
    </sheetView>
  </sheetViews>
  <sheetFormatPr baseColWidth="8" defaultColWidth="8.7109375" defaultRowHeight="15"/>
  <cols>
    <col width="32" customWidth="1" min="1" max="1"/>
    <col width="12" customWidth="1" min="2" max="2"/>
    <col width="16" customWidth="1" min="3" max="5"/>
    <col width="16" customWidth="1" min="4" max="4"/>
    <col width="16" customWidth="1" min="5" max="5"/>
    <col width="20" customWidth="1" min="6" max="6"/>
    <col width="18" customWidth="1" min="7" max="7"/>
  </cols>
  <sheetData>
    <row r="1" ht="31.5" customHeight="1">
      <c r="A1" s="71" t="inlineStr">
        <is>
          <t>EDMS – Vendor Response Summary</t>
        </is>
      </c>
    </row>
    <row r="2" ht="18" customHeight="1">
      <c r="A2" s="72" t="inlineStr">
        <is>
          <t>Completed Hitcents response. Counts and prototype targets calculate from the Functionality Response tab.</t>
        </is>
      </c>
    </row>
    <row r="3" ht="42" customHeight="1">
      <c r="A3" s="73" t="inlineStr">
        <is>
          <t>Section</t>
        </is>
      </c>
      <c r="B3" s="73" t="inlineStr">
        <is>
          <t>Total Items</t>
        </is>
      </c>
      <c r="C3" s="73" t="inlineStr">
        <is>
          <t>Available Today</t>
        </is>
      </c>
      <c r="D3" s="73" t="inlineStr">
        <is>
          <t>Roadmap</t>
        </is>
      </c>
      <c r="E3" s="73" t="inlineStr">
        <is>
          <t>Able to Build</t>
        </is>
      </c>
      <c r="F3" s="73" t="inlineStr">
        <is>
          <t>Via Integration</t>
        </is>
      </c>
      <c r="G3" s="73" t="inlineStr">
        <is>
          <t>Not Available / Blank</t>
        </is>
      </c>
    </row>
    <row r="4" ht="32" customHeight="1">
      <c r="A4" s="74" t="inlineStr">
        <is>
          <t>FEATURES</t>
        </is>
      </c>
      <c r="B4" s="63" t="n">
        <v>20</v>
      </c>
      <c r="C4" s="75">
        <f>COUNTIF('Functionality Response'!D6:D25,"Available Today")</f>
        <v>0</v>
      </c>
      <c r="D4" s="76">
        <f>COUNTIF('Functionality Response'!D6:D25,"Roadmap (with date)")</f>
        <v>0</v>
      </c>
      <c r="E4" s="77">
        <f>COUNTIF('Functionality Response'!D6:D25,"Able to Build")</f>
        <v>20</v>
      </c>
      <c r="F4" s="78">
        <f>COUNTIF('Functionality Response'!D6:D25,"Available via Integration")</f>
        <v>0</v>
      </c>
      <c r="G4" s="79">
        <f>B4-SUM(C4:F4)</f>
        <v>0</v>
      </c>
    </row>
    <row r="5" ht="32" customHeight="1">
      <c r="A5" s="80" t="inlineStr">
        <is>
          <t>DATA, CONNECTIVITY &amp; PLATFORM</t>
        </is>
      </c>
      <c r="B5" s="68" t="n">
        <v>13</v>
      </c>
      <c r="C5" s="75">
        <f>COUNTIF('Functionality Response'!D27:D39,"Available Today")</f>
        <v>0</v>
      </c>
      <c r="D5" s="76">
        <f>COUNTIF('Functionality Response'!D27:D39,"Roadmap (with date)")</f>
        <v>0</v>
      </c>
      <c r="E5" s="77">
        <f>COUNTIF('Functionality Response'!D27:D39,"Able to Build")</f>
        <v>13</v>
      </c>
      <c r="F5" s="78">
        <f>COUNTIF('Functionality Response'!D27:D39,"Available via Integration")</f>
        <v>0</v>
      </c>
      <c r="G5" s="79">
        <f>B5-SUM(C5:F5)</f>
        <v>0</v>
      </c>
    </row>
    <row r="6" ht="32" customHeight="1">
      <c r="A6" s="74" t="inlineStr">
        <is>
          <t>SECURITY &amp; ADMIN</t>
        </is>
      </c>
      <c r="B6" s="63" t="n">
        <v>5</v>
      </c>
      <c r="C6" s="75">
        <f>COUNTIF('Functionality Response'!D41:D45,"Available Today")</f>
        <v>0</v>
      </c>
      <c r="D6" s="76">
        <f>COUNTIF('Functionality Response'!D41:D45,"Roadmap (with date)")</f>
        <v>0</v>
      </c>
      <c r="E6" s="77">
        <f>COUNTIF('Functionality Response'!D41:D45,"Able to Build")</f>
        <v>5</v>
      </c>
      <c r="F6" s="78">
        <f>COUNTIF('Functionality Response'!D41:D45,"Available via Integration")</f>
        <v>0</v>
      </c>
      <c r="G6" s="79">
        <f>B6-SUM(C6:F6)</f>
        <v>0</v>
      </c>
    </row>
    <row r="7" ht="24" customHeight="1">
      <c r="A7" s="81" t="inlineStr">
        <is>
          <t>TOTAL</t>
        </is>
      </c>
      <c r="B7" s="81">
        <f>SUM(B4:B6)</f>
        <v>38</v>
      </c>
      <c r="C7" s="81">
        <f>SUM(C4:C6)</f>
        <v>0</v>
      </c>
      <c r="D7" s="81">
        <f>SUM(D4:D6)</f>
        <v>0</v>
      </c>
      <c r="E7" s="81">
        <f>SUM(E4:E6)</f>
        <v>38</v>
      </c>
      <c r="F7" s="81">
        <f>SUM(F4:F6)</f>
        <v>0</v>
      </c>
      <c r="G7" s="81">
        <f>SUM(G4:G6)</f>
        <v>0</v>
      </c>
    </row>
    <row r="8" ht="32" customHeight="1">
      <c r="A8" s="82" t="inlineStr">
        <is>
          <t>Available today / dated roadmap / proven integration</t>
        </is>
      </c>
      <c r="B8" s="48" t="n"/>
      <c r="C8" s="83">
        <f>IFERROR((C7+D7+F7)/B7,0)</f>
        <v>0</v>
      </c>
      <c r="D8" s="32" t="n"/>
      <c r="E8" s="32" t="n"/>
      <c r="F8" s="32" t="n"/>
      <c r="G8" s="32" t="n"/>
    </row>
    <row r="9" ht="32" customHeight="1">
      <c r="A9" s="60" t="inlineStr">
        <is>
          <t>Capabilities offered (including Able to Build)</t>
        </is>
      </c>
      <c r="C9" s="84">
        <f>IFERROR(SUM(C7:F7)/B7,0)</f>
        <v>1</v>
      </c>
    </row>
    <row r="10"/>
    <row r="11">
      <c r="A11" s="60" t="inlineStr">
        <is>
          <t>Required</t>
        </is>
      </c>
      <c r="B11" s="60" t="n">
        <v>30</v>
      </c>
    </row>
    <row r="12">
      <c r="A12" s="60" t="inlineStr">
        <is>
          <t>Nice to Have</t>
        </is>
      </c>
      <c r="B12" s="60" t="n">
        <v>8</v>
      </c>
    </row>
    <row r="13"/>
    <row r="14" ht="32" customHeight="1">
      <c r="A14" s="60" t="inlineStr">
        <is>
          <t>Working prototype target</t>
        </is>
      </c>
      <c r="B14" s="60" t="inlineStr">
        <is>
          <t>Capabilities first reviewed</t>
        </is>
      </c>
    </row>
    <row r="15">
      <c r="A15" s="60" t="inlineStr">
        <is>
          <t>End of Month 1</t>
        </is>
      </c>
      <c r="B15" s="60">
        <f>COUNTIF('Functionality Response'!E6:E45,"End of Month 1")</f>
        <v>10</v>
      </c>
    </row>
    <row r="16">
      <c r="A16" s="60" t="inlineStr">
        <is>
          <t>End of Month 2</t>
        </is>
      </c>
      <c r="B16" s="60">
        <f>COUNTIF('Functionality Response'!E6:E45,"End of Month 2")</f>
        <v>14</v>
      </c>
    </row>
    <row r="17">
      <c r="A17" s="60" t="inlineStr">
        <is>
          <t>End of Month 3</t>
        </is>
      </c>
      <c r="B17" s="60">
        <f>COUNTIF('Functionality Response'!E6:E45,"End of Month 3")</f>
        <v>8</v>
      </c>
    </row>
    <row r="18">
      <c r="A18" s="60" t="inlineStr">
        <is>
          <t>End of Month 4</t>
        </is>
      </c>
      <c r="B18" s="60">
        <f>COUNTIF('Functionality Response'!E6:E45,"End of Month 4")</f>
        <v>6</v>
      </c>
    </row>
    <row r="19"/>
    <row r="20" ht="32" customHeight="1">
      <c r="A20" s="60" t="inlineStr">
        <is>
          <t>Responsible party</t>
        </is>
      </c>
      <c r="B20" s="60" t="inlineStr">
        <is>
          <t>Clinton Mills</t>
        </is>
      </c>
    </row>
    <row r="21" ht="32" customHeight="1">
      <c r="A21" s="60" t="inlineStr">
        <is>
          <t>Email</t>
        </is>
      </c>
      <c r="B21" s="60" t="inlineStr">
        <is>
          <t>clinton.mills@hitcents.com</t>
        </is>
      </c>
    </row>
    <row r="22"/>
    <row r="23">
      <c r="A23" s="60" t="inlineStr">
        <is>
          <t>Nothing is built for HFG today. All 38 capabilities are Able to Build. The first working prototypes are targeted for the end of Month 1, with all 38 demonstrated by the end of Month 4. These are prototype targets, not production launch dates.</t>
        </is>
      </c>
    </row>
    <row r="24"/>
    <row r="25"/>
  </sheetData>
  <mergeCells count="8">
    <mergeCell ref="B20:G20"/>
    <mergeCell ref="A1:G1"/>
    <mergeCell ref="A2:G2"/>
    <mergeCell ref="B14:C14"/>
    <mergeCell ref="A9:B9"/>
    <mergeCell ref="B21:G21"/>
    <mergeCell ref="A8:B8"/>
    <mergeCell ref="A23:G25"/>
  </mergeCells>
  <pageMargins left="0.75" right="0.75" top="1" bottom="1" header="0.511811023622047" footer="0.511811023622047"/>
  <pageSetup orientation="landscape" paperSize="9" fitToHeight="0" fitToWidth="1" horizontalDpi="300" verticalDpi="300"/>
  <headerFooter>
    <oddHeader/>
    <oddFooter>&amp;CHitcents | HFG EDMS | &amp;P of &amp;N</oddFooter>
    <evenHeader/>
    <evenFooter/>
    <firstHeader/>
    <firstFooter/>
  </headerFooter>
</worksheet>
</file>

<file path=xl/worksheets/sheet4.xml><?xml version="1.0" encoding="utf-8"?>
<worksheet xmlns="http://schemas.openxmlformats.org/spreadsheetml/2006/main">
  <sheetPr>
    <outlinePr summaryBelow="1" summaryRight="1"/>
    <pageSetUpPr fitToPage="1"/>
  </sheetPr>
  <dimension ref="A1:B11"/>
  <sheetViews>
    <sheetView showGridLines="0" workbookViewId="0">
      <pane xSplit="1" ySplit="1" topLeftCell="B2" activePane="bottomRight" state="frozen"/>
      <selection pane="topRight"/>
      <selection pane="bottomLeft"/>
      <selection pane="bottomRight" activeCell="A1" sqref="A1"/>
    </sheetView>
  </sheetViews>
  <sheetFormatPr baseColWidth="8" defaultRowHeight="15"/>
  <cols>
    <col width="28" customWidth="1" min="1" max="1"/>
    <col width="115" customWidth="1" min="2" max="2"/>
  </cols>
  <sheetData>
    <row r="1" ht="45" customHeight="1">
      <c r="A1" s="85" t="inlineStr">
        <is>
          <t>Responsible party</t>
        </is>
      </c>
      <c r="B1" s="85" t="inlineStr">
        <is>
          <t>Clinton Mills | clinton.mills@hitcents.com</t>
        </is>
      </c>
    </row>
    <row r="2" ht="45" customHeight="1">
      <c r="A2" s="86" t="inlineStr">
        <is>
          <t>Response date</t>
        </is>
      </c>
      <c r="B2" s="86" t="inlineStr">
        <is>
          <t>September 8, 2026</t>
        </is>
      </c>
    </row>
    <row r="3" ht="45" customHeight="1">
      <c r="A3" s="87" t="inlineStr">
        <is>
          <t>Response status</t>
        </is>
      </c>
      <c r="B3" s="87" t="inlineStr">
        <is>
          <t>All 38 capabilities are Able to Build, including all 8 Nice to Have items. No HFG implementation is built today.</t>
        </is>
      </c>
    </row>
    <row r="4" ht="105" customHeight="1">
      <c r="A4" s="86" t="inlineStr">
        <is>
          <t>Prototype timing</t>
        </is>
      </c>
      <c r="B4" s="86" t="inlineStr">
        <is>
          <t>Targets are measured from project kickoff. First working prototypes are targeted for the end of Month 1, with none promised earlier. All 38 capabilities, including all 8 nice-to-haves, have working-prototype targets no later than the end of Month 4. Nothing is built for HFG today; existing screens are design samples. A working prototype runs an agreed task with representative records in a test environment. Production integration, scale, security acceptance, training, and rollout continue afterward. Targets depend on timely access, representative records, interface documentation, and HFG decisions.</t>
        </is>
      </c>
    </row>
    <row r="5" ht="45" customHeight="1">
      <c r="A5" s="87" t="inlineStr">
        <is>
          <t>Production timing</t>
        </is>
      </c>
      <c r="B5" s="87" t="inlineStr">
        <is>
          <t>The existing draft Order Form targets first daily use in Month 6 and initial-build completion in Month 12. Month 1–4 prototype reviews do not change those production or billing terms.</t>
        </is>
      </c>
    </row>
    <row r="6" ht="60" customHeight="1">
      <c r="A6" s="86" t="inlineStr">
        <is>
          <t>Summary corrections</t>
        </is>
      </c>
      <c r="B6" s="86" t="inlineStr">
        <is>
          <t>The completed summary corrects the source template: Features 20, Platform 13, Security/Admin 5. Counts use the Vendor Response column and subtract Able to Build from unavailable totals. Formula results are cached for preview and recalculated by Excel.</t>
        </is>
      </c>
    </row>
    <row r="7" ht="60" customHeight="1">
      <c r="A7" s="87" t="inlineStr">
        <is>
          <t>Target column</t>
        </is>
      </c>
      <c r="B7" s="87" t="inlineStr">
        <is>
          <t>Column E is populated for every capability with an end-of-month working-prototype target. These relative dates are measured from kickoff and do not classify unbuilt functions as Available Today or committed Roadmap releases.</t>
        </is>
      </c>
    </row>
    <row r="8" ht="60" customHeight="1">
      <c r="A8" s="86" t="inlineStr">
        <is>
          <t>Prototype acceptance</t>
        </is>
      </c>
      <c r="B8" s="86" t="inlineStr">
        <is>
          <t>Run the task described in each row with representative records and agreed business rules. Record results and HFG feedback. For service items, demonstrate the process or recovery drill; contractual commitments still require agreement.</t>
        </is>
      </c>
    </row>
    <row r="9" ht="60" customHeight="1">
      <c r="A9" s="87" t="inlineStr">
        <is>
          <t>Dependencies</t>
        </is>
      </c>
      <c r="B9" s="87" t="inlineStr">
        <is>
          <t>Timely HFG decisions, source access, interface specifications, representative records, and third-party cooperation. Validate production security, scale, devices, full data migration, training, and rollout after prototype review.</t>
        </is>
      </c>
    </row>
    <row r="10" ht="60" customHeight="1">
      <c r="A10" s="86" t="inlineStr">
        <is>
          <t>Remaining required facts</t>
        </is>
      </c>
      <c r="B10" s="86" t="inlineStr">
        <is>
          <t>Company history and size, financial stability, permitted customer examples and reference contacts, and historical downtime evidence are still pending. Support coverage, escalation contacts, RTO/RPO, and recovery-test frequency also need agreement.</t>
        </is>
      </c>
    </row>
    <row r="11" ht="45" customHeight="1">
      <c r="A11" s="87" t="inlineStr">
        <is>
          <t>Submission</t>
        </is>
      </c>
      <c r="B11" s="87" t="inlineStr">
        <is>
          <t>Return this completed XLSX with the written PDF available at /print. The PDF appendix matches the same 38 prototype targets.</t>
        </is>
      </c>
    </row>
  </sheetData>
  <pageMargins left="0.75" right="0.75" top="1" bottom="1" header="0.5" footer="0.5"/>
  <pageSetup orientation="portrait" paperSize="9" fitToHeight="0" fitToWidth="1"/>
  <headerFooter>
    <oddHeader/>
    <oddFooter>&amp;CHitcents | HFG EDMS | &amp;P of &amp;N</oddFooter>
    <evenHeader/>
    <evenFooter/>
    <firstHeader/>
    <firstFooter/>
  </headerFooter>
</worksheet>
</file>

<file path=xl/worksheets/sheet5.xml><?xml version="1.0" encoding="utf-8"?>
<worksheet xmlns="http://schemas.openxmlformats.org/spreadsheetml/2006/main">
  <sheetPr>
    <outlinePr summaryBelow="1" summaryRight="1"/>
    <pageSetUpPr fitToPage="1"/>
  </sheetPr>
  <dimension ref="A1:F8"/>
  <sheetViews>
    <sheetView showGridLines="0" workbookViewId="0">
      <pane xSplit="1" ySplit="1" topLeftCell="B2" activePane="bottomRight" state="frozen"/>
      <selection pane="topRight"/>
      <selection pane="bottomLeft"/>
      <selection pane="bottomRight" activeCell="A1" sqref="A1"/>
    </sheetView>
  </sheetViews>
  <sheetFormatPr baseColWidth="8" defaultRowHeight="15"/>
  <cols>
    <col width="22" customWidth="1" min="1" max="1"/>
    <col width="36" customWidth="1" min="2" max="2"/>
    <col width="75" customWidth="1" min="3" max="3"/>
    <col width="65" customWidth="1" min="4" max="4"/>
    <col width="55" customWidth="1" min="5" max="5"/>
    <col width="12" customWidth="1" min="6" max="6"/>
  </cols>
  <sheetData>
    <row r="1" ht="100" customHeight="1">
      <c r="A1" s="85" t="inlineStr">
        <is>
          <t>Month from kickoff</t>
        </is>
      </c>
      <c r="B1" s="85" t="inlineStr">
        <is>
          <t>What HFG reviews</t>
        </is>
      </c>
      <c r="C1" s="85" t="inlineStr">
        <is>
          <t>Working demonstration</t>
        </is>
      </c>
      <c r="D1" s="85" t="inlineStr">
        <is>
          <t>Inputs needed</t>
        </is>
      </c>
      <c r="E1" s="85" t="inlineStr">
        <is>
          <t>Capabilities first reviewed</t>
        </is>
      </c>
      <c r="F1" s="85" t="inlineStr">
        <is>
          <t>Count</t>
        </is>
      </c>
    </row>
    <row r="2" ht="100" customHeight="1">
      <c r="A2" s="86" t="inlineStr">
        <is>
          <t>End of Month 1</t>
        </is>
      </c>
      <c r="B2" s="86" t="inlineStr">
        <is>
          <t>First records, inventory, and reports</t>
        </is>
      </c>
      <c r="C2" s="86" t="inlineStr">
        <is>
          <t>Run a receipt through inventory and a report using representative records. Review source records, corrections, validation failures, and basic roles. Establish the work list and support-triage process.</t>
        </is>
      </c>
      <c r="D2" s="86" t="inlineStr">
        <is>
          <t>HFG decision makers; first source samples; item and location definitions; receipt/inventory rules; initial user roles.</t>
        </is>
      </c>
      <c r="E2" s="86" t="inlineStr">
        <is>
          <t>F-01, F-09, F-11, P-02, P-03, P-04, P-08, P-09, P-10, S-01</t>
        </is>
      </c>
      <c r="F2" s="86" t="n">
        <v>10</v>
      </c>
    </row>
    <row r="3" ht="100" customHeight="1">
      <c r="A3" s="87" t="inlineStr">
        <is>
          <t>End of Month 2</t>
        </is>
      </c>
      <c r="B3" s="87" t="inlineStr">
        <is>
          <t>Ordering and daily workflows</t>
        </is>
      </c>
      <c r="C3" s="87" t="inlineStr">
        <is>
          <t>Review suggested orders, approvals, open orders, transfers, invoice ingestion, scheduled reports, mobile tasks, administration, and a backup/restore rehearsal.</t>
        </is>
      </c>
      <c r="D3" s="87" t="inlineStr">
        <is>
          <t>Vendor order/invoice samples; transfer and approval rules; report recipients; device access; retention and recovery requirements.</t>
        </is>
      </c>
      <c r="E3" s="87" t="inlineStr">
        <is>
          <t>F-02, F-03, F-04, F-05, F-06, F-12, F-13, P-05, P-06, P-11, P-13, S-02, S-03, S-05</t>
        </is>
      </c>
      <c r="F3" s="87" t="n">
        <v>14</v>
      </c>
    </row>
    <row r="4" ht="100" customHeight="1">
      <c r="A4" s="86" t="inlineStr">
        <is>
          <t>End of Month 3</t>
        </is>
      </c>
      <c r="B4" s="86" t="inlineStr">
        <is>
          <t>Broader store and merchandising work</t>
        </is>
      </c>
      <c r="C4" s="86" t="inlineStr">
        <is>
          <t>Review representative mappings for all 12 point-of-sale formats, fresh production and scale records, promotion forecasts, food-safety records, cash tasks, item data, and additional-store tests.</t>
        </is>
      </c>
      <c r="D4" s="86" t="inlineStr">
        <is>
          <t>All 12 interface specifications and representative records; scale samples; yield, waste, promotion, cash, and traceability rules.</t>
        </is>
      </c>
      <c r="E4" s="86" t="inlineStr">
        <is>
          <t>F-07, F-08, F-10, F-14, F-18, P-01, P-12, S-04</t>
        </is>
      </c>
      <c r="F4" s="86" t="n">
        <v>8</v>
      </c>
    </row>
    <row r="5" ht="100" customHeight="1">
      <c r="A5" s="87" t="inlineStr">
        <is>
          <t>End of Month 4</t>
        </is>
      </c>
      <c r="B5" s="87" t="inlineStr">
        <is>
          <t>Complete every capability prototype</t>
        </is>
      </c>
      <c r="C5" s="87" t="inlineStr">
        <is>
          <t>Review vendor and investigation tools, additional-source workflows, and AI questions, pricing, and assortment recommendations. Demonstrate each of the 38 capability prototypes and record HFG feedback.</t>
        </is>
      </c>
      <c r="D5" s="87" t="inlineStr">
        <is>
          <t>Vendor and case workflows; remaining source inventory; representative history; permissions and expected answers; HFG reviewers for every domain.</t>
        </is>
      </c>
      <c r="E5" s="87" t="inlineStr">
        <is>
          <t>F-15, F-16, F-17, F-19, F-20, P-07</t>
        </is>
      </c>
      <c r="F5" s="87" t="n">
        <v>6</v>
      </c>
    </row>
    <row r="6" ht="100" customHeight="1">
      <c r="A6" s="86" t="inlineStr">
        <is>
          <t>Responsible party</t>
        </is>
      </c>
      <c r="B6" s="86" t="inlineStr">
        <is>
          <t>Clinton Mills</t>
        </is>
      </c>
      <c r="C6" s="86" t="inlineStr">
        <is>
          <t>clinton.mills@hitcents.com</t>
        </is>
      </c>
      <c r="D6" s="86" t="n"/>
      <c r="E6" s="86" t="n"/>
      <c r="F6" s="86" t="n"/>
    </row>
    <row r="7" ht="100" customHeight="1">
      <c r="A7" s="87" t="inlineStr">
        <is>
          <t>Timing basis</t>
        </is>
      </c>
      <c r="B7" s="87" t="inlineStr">
        <is>
          <t>Targets are measured from project kickoff. First working prototypes are targeted for the end of Month 1, with none promised earlier. All 38 capabilities, including all 8 nice-to-haves, have working-prototype targets no later than the end of Month 4. Nothing is built for HFG today; existing screens are design samples. A working prototype runs an agreed task with representative records in a test environment. Production integration, scale, security acceptance, training, and rollout continue afterward. Targets depend on timely access, representative records, interface documentation, and HFG decisions.</t>
        </is>
      </c>
      <c r="C7" s="87" t="n"/>
      <c r="D7" s="87" t="n"/>
      <c r="E7" s="87" t="n"/>
      <c r="F7" s="87" t="n"/>
    </row>
    <row r="8" ht="100" customHeight="1">
      <c r="A8" s="86" t="inlineStr">
        <is>
          <t>Production follows</t>
        </is>
      </c>
      <c r="B8" s="86" t="inlineStr">
        <is>
          <t>Working prototypes for all 38 by end of Month 4; first daily use targeted for Month 6; initial production scope targeted for Month 12.</t>
        </is>
      </c>
      <c r="C8" s="86" t="n"/>
      <c r="D8" s="86" t="n"/>
      <c r="E8" s="86" t="n"/>
      <c r="F8" s="86" t="n"/>
    </row>
  </sheetData>
  <mergeCells count="2">
    <mergeCell ref="B7:F7"/>
    <mergeCell ref="B8:F8"/>
  </mergeCells>
  <pageMargins left="0.75" right="0.75" top="1" bottom="1" header="0.5" footer="0.5"/>
  <pageSetup orientation="landscape" paperSize="9" fitToHeight="0" fitToWidth="1"/>
  <headerFooter>
    <oddHeader/>
    <oddFooter>&amp;CHitcents | HFG EDMS |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Clinton Mills</dc:creator>
  <dc:language>en-US</dc:language>
  <dcterms:created xsi:type="dcterms:W3CDTF">2026-07-20T18:56:51Z</dcterms:created>
  <dcterms:modified xsi:type="dcterms:W3CDTF">2026-09-08T20:42:16Z</dcterms:modified>
  <cp:lastModifiedBy>Clinton Mills</cp:lastModifiedBy>
  <cp:revision>0</cp:revision>
</cp:coreProperties>
</file>